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4HOT1PUbM6gEugoVe/fFtUz3xHX4kF0JaqDRBITjpSi8OF4t/s4R3aLv/4LUiiimNr6f3t6qTLDK8Brs5Fbasw==" workbookSaltValue="WQj/jU5YYbjq3MBXeLYz0g==" workbookSpinCount="100000" lockStructure="1"/>
  <bookViews>
    <workbookView xWindow="0" yWindow="0" windowWidth="20730" windowHeight="11760"/>
  </bookViews>
  <sheets>
    <sheet name="a) Druh, počet a výsledok ÚK" sheetId="2" r:id="rId1"/>
    <sheet name="b) Druh a počet zistení" sheetId="3" r:id="rId2"/>
    <sheet name="d) Druh a počet porušení" sheetId="4" r:id="rId3"/>
    <sheet name="Legenda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5" i="2" l="1"/>
  <c r="AL24" i="4" l="1"/>
  <c r="AL26" i="4"/>
  <c r="AM26" i="4"/>
  <c r="AN26" i="4"/>
  <c r="AO26" i="4"/>
  <c r="AO19" i="4" l="1"/>
  <c r="AN19" i="4"/>
  <c r="AM19" i="4"/>
  <c r="AL19" i="4"/>
  <c r="W29" i="4"/>
  <c r="E17" i="4"/>
  <c r="AK41" i="4" l="1"/>
  <c r="AJ41" i="4"/>
  <c r="AI41" i="4"/>
  <c r="AI42" i="4" s="1"/>
  <c r="AH41" i="4"/>
  <c r="AG41" i="4"/>
  <c r="AF41" i="4"/>
  <c r="AE41" i="4"/>
  <c r="AD41" i="4"/>
  <c r="AC41" i="4"/>
  <c r="AB41" i="4"/>
  <c r="AA41" i="4"/>
  <c r="Y41" i="4"/>
  <c r="X41" i="4"/>
  <c r="V41" i="4"/>
  <c r="U41" i="4"/>
  <c r="S41" i="4"/>
  <c r="R41" i="4"/>
  <c r="P41" i="4"/>
  <c r="O41" i="4"/>
  <c r="M41" i="4"/>
  <c r="L41" i="4"/>
  <c r="J41" i="4"/>
  <c r="I41" i="4"/>
  <c r="G41" i="4"/>
  <c r="F41" i="4"/>
  <c r="D41" i="4"/>
  <c r="AO40" i="4"/>
  <c r="AN40" i="4"/>
  <c r="AM40" i="4"/>
  <c r="AL40" i="4"/>
  <c r="AO39" i="4"/>
  <c r="AN39" i="4"/>
  <c r="AM39" i="4"/>
  <c r="AL39" i="4"/>
  <c r="AO38" i="4"/>
  <c r="AN38" i="4"/>
  <c r="AO37" i="4"/>
  <c r="AN37" i="4"/>
  <c r="AM37" i="4"/>
  <c r="AL37" i="4"/>
  <c r="AO36" i="4"/>
  <c r="AN36" i="4"/>
  <c r="AM36" i="4"/>
  <c r="AL36" i="4"/>
  <c r="AO35" i="4"/>
  <c r="AN35" i="4"/>
  <c r="Z35" i="4"/>
  <c r="W35" i="4"/>
  <c r="T35" i="4"/>
  <c r="Q35" i="4"/>
  <c r="N35" i="4"/>
  <c r="K35" i="4"/>
  <c r="H35" i="4"/>
  <c r="E35" i="4"/>
  <c r="B35" i="4"/>
  <c r="AO34" i="4"/>
  <c r="AN34" i="4"/>
  <c r="AM34" i="4"/>
  <c r="AL34" i="4"/>
  <c r="AO33" i="4"/>
  <c r="AN33" i="4"/>
  <c r="AM33" i="4"/>
  <c r="AL33" i="4"/>
  <c r="AO32" i="4"/>
  <c r="AN32" i="4"/>
  <c r="AM32" i="4"/>
  <c r="AL32" i="4"/>
  <c r="AO31" i="4"/>
  <c r="AN31" i="4"/>
  <c r="AM31" i="4"/>
  <c r="AL31" i="4"/>
  <c r="AO30" i="4"/>
  <c r="AN30" i="4"/>
  <c r="AM30" i="4"/>
  <c r="AL30" i="4"/>
  <c r="AO29" i="4"/>
  <c r="T29" i="4"/>
  <c r="Q29" i="4"/>
  <c r="N29" i="4"/>
  <c r="K29" i="4"/>
  <c r="H29" i="4"/>
  <c r="E29" i="4"/>
  <c r="C29" i="4"/>
  <c r="C41" i="4" s="1"/>
  <c r="B29" i="4"/>
  <c r="AO28" i="4"/>
  <c r="AN28" i="4"/>
  <c r="AM28" i="4"/>
  <c r="AL28" i="4"/>
  <c r="AO27" i="4"/>
  <c r="AN27" i="4"/>
  <c r="AM27" i="4"/>
  <c r="AL27" i="4"/>
  <c r="AO25" i="4"/>
  <c r="AN25" i="4"/>
  <c r="AM25" i="4"/>
  <c r="AL25" i="4"/>
  <c r="AO24" i="4"/>
  <c r="AN24" i="4"/>
  <c r="Z24" i="4"/>
  <c r="T24" i="4"/>
  <c r="Q24" i="4"/>
  <c r="N24" i="4"/>
  <c r="K24" i="4"/>
  <c r="H24" i="4"/>
  <c r="E24" i="4"/>
  <c r="B24" i="4"/>
  <c r="AO23" i="4"/>
  <c r="AN23" i="4"/>
  <c r="AM23" i="4"/>
  <c r="AL23" i="4"/>
  <c r="AO22" i="4"/>
  <c r="AN22" i="4"/>
  <c r="AM22" i="4"/>
  <c r="AL22" i="4"/>
  <c r="AO20" i="4"/>
  <c r="AN20" i="4"/>
  <c r="Z20" i="4"/>
  <c r="W20" i="4"/>
  <c r="T20" i="4"/>
  <c r="Q20" i="4"/>
  <c r="N20" i="4"/>
  <c r="K20" i="4"/>
  <c r="H20" i="4"/>
  <c r="E20" i="4"/>
  <c r="B20" i="4"/>
  <c r="AO18" i="4"/>
  <c r="AN18" i="4"/>
  <c r="AM18" i="4"/>
  <c r="AL18" i="4"/>
  <c r="AO17" i="4"/>
  <c r="AN17" i="4"/>
  <c r="E41" i="4" l="1"/>
  <c r="E42" i="4" s="1"/>
  <c r="AM29" i="4"/>
  <c r="Q41" i="4"/>
  <c r="Q42" i="4" s="1"/>
  <c r="AO41" i="4"/>
  <c r="AM35" i="4"/>
  <c r="K41" i="4"/>
  <c r="K42" i="4" s="1"/>
  <c r="W41" i="4"/>
  <c r="W42" i="4" s="1"/>
  <c r="B41" i="4"/>
  <c r="B42" i="4" s="1"/>
  <c r="AN29" i="4"/>
  <c r="AN41" i="4" s="1"/>
  <c r="AF42" i="4"/>
  <c r="H41" i="4"/>
  <c r="H42" i="4" s="1"/>
  <c r="T41" i="4"/>
  <c r="T42" i="4" s="1"/>
  <c r="N41" i="4"/>
  <c r="N42" i="4" s="1"/>
  <c r="Z41" i="4"/>
  <c r="Z42" i="4" s="1"/>
  <c r="AM20" i="4"/>
  <c r="AL38" i="4"/>
  <c r="AC42" i="4"/>
  <c r="AM24" i="4"/>
  <c r="AM38" i="4"/>
  <c r="AM17" i="4"/>
  <c r="AL17" i="4"/>
  <c r="AL29" i="4"/>
  <c r="AL20" i="4"/>
  <c r="AL35" i="4"/>
  <c r="AM41" i="4" l="1"/>
  <c r="AM42" i="4" s="1"/>
  <c r="AL41" i="4"/>
  <c r="AC17" i="3" l="1"/>
  <c r="AC91" i="3"/>
  <c r="AN118" i="3"/>
  <c r="AA147" i="3" s="1"/>
  <c r="AM118" i="3"/>
  <c r="Z147" i="3" s="1"/>
  <c r="AL118" i="3"/>
  <c r="Y147" i="3" s="1"/>
  <c r="AK118" i="3"/>
  <c r="X147" i="3" s="1"/>
  <c r="AJ118" i="3"/>
  <c r="W147" i="3" s="1"/>
  <c r="AI118" i="3"/>
  <c r="V147" i="3" s="1"/>
  <c r="AH118" i="3"/>
  <c r="U147" i="3" s="1"/>
  <c r="AG118" i="3"/>
  <c r="T147" i="3" s="1"/>
  <c r="AF118" i="3"/>
  <c r="S147" i="3" s="1"/>
  <c r="AE118" i="3"/>
  <c r="R147" i="3" s="1"/>
  <c r="AD118" i="3"/>
  <c r="Q147" i="3" s="1"/>
  <c r="AC118" i="3"/>
  <c r="P147" i="3" s="1"/>
  <c r="AN117" i="3"/>
  <c r="AA146" i="3" s="1"/>
  <c r="AM117" i="3"/>
  <c r="Z146" i="3" s="1"/>
  <c r="AL117" i="3"/>
  <c r="Y146" i="3" s="1"/>
  <c r="AK117" i="3"/>
  <c r="X146" i="3" s="1"/>
  <c r="AJ117" i="3"/>
  <c r="W146" i="3" s="1"/>
  <c r="AI117" i="3"/>
  <c r="V146" i="3" s="1"/>
  <c r="AH117" i="3"/>
  <c r="U146" i="3" s="1"/>
  <c r="AG117" i="3"/>
  <c r="T146" i="3" s="1"/>
  <c r="AF117" i="3"/>
  <c r="S146" i="3" s="1"/>
  <c r="AE117" i="3"/>
  <c r="R146" i="3" s="1"/>
  <c r="AD117" i="3"/>
  <c r="Q146" i="3" s="1"/>
  <c r="AC117" i="3"/>
  <c r="P146" i="3" s="1"/>
  <c r="AN116" i="3"/>
  <c r="AA145" i="3" s="1"/>
  <c r="AM116" i="3"/>
  <c r="Z145" i="3" s="1"/>
  <c r="AL116" i="3"/>
  <c r="Y145" i="3" s="1"/>
  <c r="AK116" i="3"/>
  <c r="X145" i="3" s="1"/>
  <c r="AJ116" i="3"/>
  <c r="W145" i="3" s="1"/>
  <c r="AI116" i="3"/>
  <c r="V145" i="3" s="1"/>
  <c r="AH116" i="3"/>
  <c r="U145" i="3" s="1"/>
  <c r="AG116" i="3"/>
  <c r="T145" i="3" s="1"/>
  <c r="AF116" i="3"/>
  <c r="S145" i="3" s="1"/>
  <c r="AE116" i="3"/>
  <c r="R145" i="3" s="1"/>
  <c r="AD116" i="3"/>
  <c r="Q145" i="3" s="1"/>
  <c r="AC116" i="3"/>
  <c r="P145" i="3" s="1"/>
  <c r="AN115" i="3"/>
  <c r="AA144" i="3" s="1"/>
  <c r="AM115" i="3"/>
  <c r="Z144" i="3" s="1"/>
  <c r="AL115" i="3"/>
  <c r="Y144" i="3" s="1"/>
  <c r="AK115" i="3"/>
  <c r="X144" i="3" s="1"/>
  <c r="AJ115" i="3"/>
  <c r="W144" i="3" s="1"/>
  <c r="AI115" i="3"/>
  <c r="V144" i="3" s="1"/>
  <c r="AH115" i="3"/>
  <c r="U144" i="3" s="1"/>
  <c r="AG115" i="3"/>
  <c r="T144" i="3" s="1"/>
  <c r="AF115" i="3"/>
  <c r="S144" i="3" s="1"/>
  <c r="AE115" i="3"/>
  <c r="R144" i="3" s="1"/>
  <c r="AD115" i="3"/>
  <c r="Q144" i="3" s="1"/>
  <c r="AC115" i="3"/>
  <c r="P144" i="3" s="1"/>
  <c r="AN114" i="3"/>
  <c r="AA143" i="3" s="1"/>
  <c r="AM114" i="3"/>
  <c r="Z143" i="3" s="1"/>
  <c r="AL114" i="3"/>
  <c r="Y143" i="3" s="1"/>
  <c r="AK114" i="3"/>
  <c r="X143" i="3" s="1"/>
  <c r="AJ114" i="3"/>
  <c r="W143" i="3" s="1"/>
  <c r="AI114" i="3"/>
  <c r="V143" i="3" s="1"/>
  <c r="AH114" i="3"/>
  <c r="U143" i="3" s="1"/>
  <c r="AG114" i="3"/>
  <c r="T143" i="3" s="1"/>
  <c r="AF114" i="3"/>
  <c r="S143" i="3" s="1"/>
  <c r="AE114" i="3"/>
  <c r="R143" i="3" s="1"/>
  <c r="AD114" i="3"/>
  <c r="Q143" i="3" s="1"/>
  <c r="AC114" i="3"/>
  <c r="P143" i="3" s="1"/>
  <c r="AN113" i="3"/>
  <c r="AA142" i="3" s="1"/>
  <c r="AM113" i="3"/>
  <c r="Z142" i="3" s="1"/>
  <c r="AL113" i="3"/>
  <c r="Y142" i="3" s="1"/>
  <c r="AK113" i="3"/>
  <c r="X142" i="3" s="1"/>
  <c r="AJ113" i="3"/>
  <c r="W142" i="3" s="1"/>
  <c r="AI113" i="3"/>
  <c r="V142" i="3" s="1"/>
  <c r="AH113" i="3"/>
  <c r="U142" i="3" s="1"/>
  <c r="AG113" i="3"/>
  <c r="T142" i="3" s="1"/>
  <c r="AF113" i="3"/>
  <c r="S142" i="3" s="1"/>
  <c r="AE113" i="3"/>
  <c r="R142" i="3" s="1"/>
  <c r="AD113" i="3"/>
  <c r="Q142" i="3" s="1"/>
  <c r="AC113" i="3"/>
  <c r="P142" i="3" s="1"/>
  <c r="AN112" i="3"/>
  <c r="AA141" i="3" s="1"/>
  <c r="AM112" i="3"/>
  <c r="Z141" i="3" s="1"/>
  <c r="AL112" i="3"/>
  <c r="Y141" i="3" s="1"/>
  <c r="AK112" i="3"/>
  <c r="X141" i="3" s="1"/>
  <c r="AJ112" i="3"/>
  <c r="W141" i="3" s="1"/>
  <c r="AI112" i="3"/>
  <c r="V141" i="3" s="1"/>
  <c r="AH112" i="3"/>
  <c r="U141" i="3" s="1"/>
  <c r="AG112" i="3"/>
  <c r="T141" i="3" s="1"/>
  <c r="AF112" i="3"/>
  <c r="S141" i="3" s="1"/>
  <c r="AE112" i="3"/>
  <c r="R141" i="3" s="1"/>
  <c r="AD112" i="3"/>
  <c r="Q141" i="3" s="1"/>
  <c r="AC112" i="3"/>
  <c r="P141" i="3" s="1"/>
  <c r="AN111" i="3"/>
  <c r="AA140" i="3" s="1"/>
  <c r="AM111" i="3"/>
  <c r="Z140" i="3" s="1"/>
  <c r="AL111" i="3"/>
  <c r="Y140" i="3" s="1"/>
  <c r="AK111" i="3"/>
  <c r="X140" i="3" s="1"/>
  <c r="AJ111" i="3"/>
  <c r="W140" i="3" s="1"/>
  <c r="AI111" i="3"/>
  <c r="V140" i="3" s="1"/>
  <c r="AH111" i="3"/>
  <c r="U140" i="3" s="1"/>
  <c r="AG111" i="3"/>
  <c r="T140" i="3" s="1"/>
  <c r="AF111" i="3"/>
  <c r="S140" i="3" s="1"/>
  <c r="AE111" i="3"/>
  <c r="R140" i="3" s="1"/>
  <c r="AD111" i="3"/>
  <c r="Q140" i="3" s="1"/>
  <c r="AC111" i="3"/>
  <c r="P140" i="3" s="1"/>
  <c r="AN110" i="3"/>
  <c r="AA139" i="3" s="1"/>
  <c r="AM110" i="3"/>
  <c r="Z139" i="3" s="1"/>
  <c r="AL110" i="3"/>
  <c r="Y139" i="3" s="1"/>
  <c r="AK110" i="3"/>
  <c r="X139" i="3" s="1"/>
  <c r="AJ110" i="3"/>
  <c r="W139" i="3" s="1"/>
  <c r="AI110" i="3"/>
  <c r="V139" i="3" s="1"/>
  <c r="AH110" i="3"/>
  <c r="U139" i="3" s="1"/>
  <c r="AG110" i="3"/>
  <c r="T139" i="3" s="1"/>
  <c r="AF110" i="3"/>
  <c r="S139" i="3" s="1"/>
  <c r="AE110" i="3"/>
  <c r="R139" i="3" s="1"/>
  <c r="AD110" i="3"/>
  <c r="Q139" i="3" s="1"/>
  <c r="AC110" i="3"/>
  <c r="P139" i="3" s="1"/>
  <c r="AN109" i="3"/>
  <c r="AA138" i="3" s="1"/>
  <c r="AM109" i="3"/>
  <c r="Z138" i="3" s="1"/>
  <c r="AL109" i="3"/>
  <c r="Y138" i="3" s="1"/>
  <c r="AK109" i="3"/>
  <c r="X138" i="3" s="1"/>
  <c r="AJ109" i="3"/>
  <c r="W138" i="3" s="1"/>
  <c r="AI109" i="3"/>
  <c r="V138" i="3" s="1"/>
  <c r="AH109" i="3"/>
  <c r="U138" i="3" s="1"/>
  <c r="AG109" i="3"/>
  <c r="T138" i="3" s="1"/>
  <c r="AF109" i="3"/>
  <c r="S138" i="3" s="1"/>
  <c r="AE109" i="3"/>
  <c r="R138" i="3" s="1"/>
  <c r="AD109" i="3"/>
  <c r="Q138" i="3" s="1"/>
  <c r="AC109" i="3"/>
  <c r="P138" i="3" s="1"/>
  <c r="AN108" i="3"/>
  <c r="AA137" i="3" s="1"/>
  <c r="AM108" i="3"/>
  <c r="Z137" i="3" s="1"/>
  <c r="AL108" i="3"/>
  <c r="Y137" i="3" s="1"/>
  <c r="AK108" i="3"/>
  <c r="X137" i="3" s="1"/>
  <c r="AJ108" i="3"/>
  <c r="W137" i="3" s="1"/>
  <c r="AI108" i="3"/>
  <c r="V137" i="3" s="1"/>
  <c r="AH108" i="3"/>
  <c r="U137" i="3" s="1"/>
  <c r="AG108" i="3"/>
  <c r="T137" i="3" s="1"/>
  <c r="AF108" i="3"/>
  <c r="S137" i="3" s="1"/>
  <c r="AE108" i="3"/>
  <c r="R137" i="3" s="1"/>
  <c r="AD108" i="3"/>
  <c r="Q137" i="3" s="1"/>
  <c r="AC108" i="3"/>
  <c r="P137" i="3" s="1"/>
  <c r="AN107" i="3"/>
  <c r="AA136" i="3" s="1"/>
  <c r="AM107" i="3"/>
  <c r="Z136" i="3" s="1"/>
  <c r="AL107" i="3"/>
  <c r="Y136" i="3" s="1"/>
  <c r="AK107" i="3"/>
  <c r="X136" i="3" s="1"/>
  <c r="AJ107" i="3"/>
  <c r="W136" i="3" s="1"/>
  <c r="AI107" i="3"/>
  <c r="V136" i="3" s="1"/>
  <c r="AH107" i="3"/>
  <c r="U136" i="3" s="1"/>
  <c r="AG107" i="3"/>
  <c r="T136" i="3" s="1"/>
  <c r="AF107" i="3"/>
  <c r="S136" i="3" s="1"/>
  <c r="AE107" i="3"/>
  <c r="R136" i="3" s="1"/>
  <c r="AD107" i="3"/>
  <c r="Q136" i="3" s="1"/>
  <c r="AC107" i="3"/>
  <c r="P136" i="3" s="1"/>
  <c r="AN106" i="3"/>
  <c r="AA135" i="3" s="1"/>
  <c r="AM106" i="3"/>
  <c r="Z135" i="3" s="1"/>
  <c r="AL106" i="3"/>
  <c r="Y135" i="3" s="1"/>
  <c r="AK106" i="3"/>
  <c r="X135" i="3" s="1"/>
  <c r="AJ106" i="3"/>
  <c r="W135" i="3" s="1"/>
  <c r="AI106" i="3"/>
  <c r="V135" i="3" s="1"/>
  <c r="AH106" i="3"/>
  <c r="U135" i="3" s="1"/>
  <c r="AG106" i="3"/>
  <c r="T135" i="3" s="1"/>
  <c r="AF106" i="3"/>
  <c r="S135" i="3" s="1"/>
  <c r="AE106" i="3"/>
  <c r="R135" i="3" s="1"/>
  <c r="AD106" i="3"/>
  <c r="Q135" i="3" s="1"/>
  <c r="AC106" i="3"/>
  <c r="P135" i="3" s="1"/>
  <c r="AN105" i="3"/>
  <c r="AA134" i="3" s="1"/>
  <c r="AM105" i="3"/>
  <c r="Z134" i="3" s="1"/>
  <c r="AL105" i="3"/>
  <c r="Y134" i="3" s="1"/>
  <c r="AK105" i="3"/>
  <c r="X134" i="3" s="1"/>
  <c r="AJ105" i="3"/>
  <c r="W134" i="3" s="1"/>
  <c r="AI105" i="3"/>
  <c r="V134" i="3" s="1"/>
  <c r="AH105" i="3"/>
  <c r="U134" i="3" s="1"/>
  <c r="AG105" i="3"/>
  <c r="T134" i="3" s="1"/>
  <c r="AF105" i="3"/>
  <c r="S134" i="3" s="1"/>
  <c r="AE105" i="3"/>
  <c r="R134" i="3" s="1"/>
  <c r="AD105" i="3"/>
  <c r="Q134" i="3" s="1"/>
  <c r="AC105" i="3"/>
  <c r="P134" i="3" s="1"/>
  <c r="AN104" i="3"/>
  <c r="AA133" i="3" s="1"/>
  <c r="AM104" i="3"/>
  <c r="Z133" i="3" s="1"/>
  <c r="AL104" i="3"/>
  <c r="Y133" i="3" s="1"/>
  <c r="AK104" i="3"/>
  <c r="X133" i="3" s="1"/>
  <c r="AJ104" i="3"/>
  <c r="W133" i="3" s="1"/>
  <c r="AI104" i="3"/>
  <c r="V133" i="3" s="1"/>
  <c r="AH104" i="3"/>
  <c r="U133" i="3" s="1"/>
  <c r="AG104" i="3"/>
  <c r="T133" i="3" s="1"/>
  <c r="AF104" i="3"/>
  <c r="AE104" i="3"/>
  <c r="R133" i="3" s="1"/>
  <c r="AD104" i="3"/>
  <c r="AC104" i="3"/>
  <c r="AN103" i="3"/>
  <c r="AA132" i="3" s="1"/>
  <c r="AM103" i="3"/>
  <c r="Z132" i="3" s="1"/>
  <c r="AL103" i="3"/>
  <c r="Y132" i="3" s="1"/>
  <c r="AK103" i="3"/>
  <c r="X132" i="3" s="1"/>
  <c r="AJ103" i="3"/>
  <c r="W132" i="3" s="1"/>
  <c r="AI103" i="3"/>
  <c r="V132" i="3" s="1"/>
  <c r="AH103" i="3"/>
  <c r="U132" i="3" s="1"/>
  <c r="AG103" i="3"/>
  <c r="T132" i="3" s="1"/>
  <c r="AF103" i="3"/>
  <c r="S132" i="3" s="1"/>
  <c r="AE103" i="3"/>
  <c r="R132" i="3" s="1"/>
  <c r="AD103" i="3"/>
  <c r="Q132" i="3" s="1"/>
  <c r="AC103" i="3"/>
  <c r="P132" i="3" s="1"/>
  <c r="AN102" i="3"/>
  <c r="AA131" i="3" s="1"/>
  <c r="AM102" i="3"/>
  <c r="Z131" i="3" s="1"/>
  <c r="AL102" i="3"/>
  <c r="Y131" i="3" s="1"/>
  <c r="AK102" i="3"/>
  <c r="X131" i="3" s="1"/>
  <c r="AJ102" i="3"/>
  <c r="W131" i="3" s="1"/>
  <c r="AI102" i="3"/>
  <c r="V131" i="3" s="1"/>
  <c r="AH102" i="3"/>
  <c r="U131" i="3" s="1"/>
  <c r="AG102" i="3"/>
  <c r="T131" i="3" s="1"/>
  <c r="AF102" i="3"/>
  <c r="S131" i="3" s="1"/>
  <c r="AE102" i="3"/>
  <c r="R131" i="3" s="1"/>
  <c r="AD102" i="3"/>
  <c r="Q131" i="3" s="1"/>
  <c r="AC102" i="3"/>
  <c r="P131" i="3" s="1"/>
  <c r="AN101" i="3"/>
  <c r="AA130" i="3" s="1"/>
  <c r="AM101" i="3"/>
  <c r="Z130" i="3" s="1"/>
  <c r="AL101" i="3"/>
  <c r="Y130" i="3" s="1"/>
  <c r="AK101" i="3"/>
  <c r="X130" i="3" s="1"/>
  <c r="AJ101" i="3"/>
  <c r="W130" i="3" s="1"/>
  <c r="AI101" i="3"/>
  <c r="V130" i="3" s="1"/>
  <c r="AH101" i="3"/>
  <c r="U130" i="3" s="1"/>
  <c r="AG101" i="3"/>
  <c r="T130" i="3" s="1"/>
  <c r="AF101" i="3"/>
  <c r="S130" i="3" s="1"/>
  <c r="AE101" i="3"/>
  <c r="R130" i="3" s="1"/>
  <c r="AD101" i="3"/>
  <c r="Q130" i="3" s="1"/>
  <c r="AC101" i="3"/>
  <c r="P130" i="3" s="1"/>
  <c r="AN100" i="3"/>
  <c r="AA129" i="3" s="1"/>
  <c r="AM100" i="3"/>
  <c r="Z129" i="3" s="1"/>
  <c r="AL100" i="3"/>
  <c r="Y129" i="3" s="1"/>
  <c r="AK100" i="3"/>
  <c r="X129" i="3" s="1"/>
  <c r="AJ100" i="3"/>
  <c r="W129" i="3" s="1"/>
  <c r="AI100" i="3"/>
  <c r="V129" i="3" s="1"/>
  <c r="AH100" i="3"/>
  <c r="U129" i="3" s="1"/>
  <c r="AG100" i="3"/>
  <c r="T129" i="3" s="1"/>
  <c r="AF100" i="3"/>
  <c r="S129" i="3" s="1"/>
  <c r="AE100" i="3"/>
  <c r="R129" i="3" s="1"/>
  <c r="AD100" i="3"/>
  <c r="Q129" i="3" s="1"/>
  <c r="AC100" i="3"/>
  <c r="P129" i="3" s="1"/>
  <c r="AN99" i="3"/>
  <c r="AA128" i="3" s="1"/>
  <c r="AM99" i="3"/>
  <c r="Z128" i="3" s="1"/>
  <c r="AL99" i="3"/>
  <c r="Y128" i="3" s="1"/>
  <c r="AK99" i="3"/>
  <c r="X128" i="3" s="1"/>
  <c r="AJ99" i="3"/>
  <c r="W128" i="3" s="1"/>
  <c r="AI99" i="3"/>
  <c r="V128" i="3" s="1"/>
  <c r="AH99" i="3"/>
  <c r="U128" i="3" s="1"/>
  <c r="AG99" i="3"/>
  <c r="AF99" i="3"/>
  <c r="S128" i="3" s="1"/>
  <c r="AE99" i="3"/>
  <c r="R128" i="3" s="1"/>
  <c r="AD99" i="3"/>
  <c r="Q128" i="3" s="1"/>
  <c r="AC99" i="3"/>
  <c r="P128" i="3" s="1"/>
  <c r="AN98" i="3"/>
  <c r="AM98" i="3"/>
  <c r="AL98" i="3"/>
  <c r="AK98" i="3"/>
  <c r="AJ98" i="3"/>
  <c r="AI98" i="3"/>
  <c r="AH98" i="3"/>
  <c r="AG98" i="3"/>
  <c r="AF98" i="3"/>
  <c r="AE98" i="3"/>
  <c r="AD98" i="3"/>
  <c r="AC98" i="3"/>
  <c r="AC119" i="3" s="1"/>
  <c r="AN91" i="3"/>
  <c r="AM91" i="3"/>
  <c r="AL91" i="3"/>
  <c r="AK91" i="3"/>
  <c r="AJ91" i="3"/>
  <c r="AI91" i="3"/>
  <c r="AH91" i="3"/>
  <c r="AG91" i="3"/>
  <c r="AF91" i="3"/>
  <c r="AE91" i="3"/>
  <c r="AD91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N71" i="3"/>
  <c r="AN92" i="3" s="1"/>
  <c r="AM71" i="3"/>
  <c r="AL71" i="3"/>
  <c r="AK71" i="3"/>
  <c r="AK92" i="3" s="1"/>
  <c r="AJ71" i="3"/>
  <c r="AJ92" i="3" s="1"/>
  <c r="AI71" i="3"/>
  <c r="AH71" i="3"/>
  <c r="AG71" i="3"/>
  <c r="AF71" i="3"/>
  <c r="AF92" i="3" s="1"/>
  <c r="AE71" i="3"/>
  <c r="AD71" i="3"/>
  <c r="AC71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N44" i="3"/>
  <c r="AN65" i="3" s="1"/>
  <c r="AM44" i="3"/>
  <c r="AM65" i="3" s="1"/>
  <c r="AL44" i="3"/>
  <c r="AL65" i="3" s="1"/>
  <c r="AK44" i="3"/>
  <c r="AK65" i="3" s="1"/>
  <c r="AJ44" i="3"/>
  <c r="AJ65" i="3" s="1"/>
  <c r="AI44" i="3"/>
  <c r="AI65" i="3" s="1"/>
  <c r="AH44" i="3"/>
  <c r="AH65" i="3" s="1"/>
  <c r="AG44" i="3"/>
  <c r="AG65" i="3" s="1"/>
  <c r="AF44" i="3"/>
  <c r="AF65" i="3" s="1"/>
  <c r="AE44" i="3"/>
  <c r="AE65" i="3" s="1"/>
  <c r="AD44" i="3"/>
  <c r="AD65" i="3" s="1"/>
  <c r="AC44" i="3"/>
  <c r="AC65" i="3" s="1"/>
  <c r="AD17" i="3"/>
  <c r="AE17" i="3"/>
  <c r="AD18" i="3"/>
  <c r="AE18" i="3"/>
  <c r="AD19" i="3"/>
  <c r="AE19" i="3"/>
  <c r="AD20" i="3"/>
  <c r="AE20" i="3"/>
  <c r="AD21" i="3"/>
  <c r="AE21" i="3"/>
  <c r="AD22" i="3"/>
  <c r="AE22" i="3"/>
  <c r="AD23" i="3"/>
  <c r="AE23" i="3"/>
  <c r="AD24" i="3"/>
  <c r="AE24" i="3"/>
  <c r="AD25" i="3"/>
  <c r="AE25" i="3"/>
  <c r="AD26" i="3"/>
  <c r="AE26" i="3"/>
  <c r="AD27" i="3"/>
  <c r="AE27" i="3"/>
  <c r="AD28" i="3"/>
  <c r="AE28" i="3"/>
  <c r="AD29" i="3"/>
  <c r="AE29" i="3"/>
  <c r="AD30" i="3"/>
  <c r="AE30" i="3"/>
  <c r="AD31" i="3"/>
  <c r="AE31" i="3"/>
  <c r="AD32" i="3"/>
  <c r="AE32" i="3"/>
  <c r="AD33" i="3"/>
  <c r="AE33" i="3"/>
  <c r="AD34" i="3"/>
  <c r="AE34" i="3"/>
  <c r="AD35" i="3"/>
  <c r="AE35" i="3"/>
  <c r="AD36" i="3"/>
  <c r="AE36" i="3"/>
  <c r="AD37" i="3"/>
  <c r="AE3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F17" i="3"/>
  <c r="AG17" i="3"/>
  <c r="AH17" i="3"/>
  <c r="AI17" i="3"/>
  <c r="AJ17" i="3"/>
  <c r="AK17" i="3"/>
  <c r="AL17" i="3"/>
  <c r="AM17" i="3"/>
  <c r="AN17" i="3"/>
  <c r="AG18" i="3"/>
  <c r="AH18" i="3"/>
  <c r="AI18" i="3"/>
  <c r="AJ18" i="3"/>
  <c r="AK18" i="3"/>
  <c r="AL18" i="3"/>
  <c r="AM18" i="3"/>
  <c r="AN18" i="3"/>
  <c r="AG19" i="3"/>
  <c r="AH19" i="3"/>
  <c r="AI19" i="3"/>
  <c r="AJ19" i="3"/>
  <c r="AK19" i="3"/>
  <c r="AL19" i="3"/>
  <c r="AM19" i="3"/>
  <c r="AN19" i="3"/>
  <c r="AG20" i="3"/>
  <c r="AH20" i="3"/>
  <c r="AI20" i="3"/>
  <c r="AJ20" i="3"/>
  <c r="AK20" i="3"/>
  <c r="AL20" i="3"/>
  <c r="AM20" i="3"/>
  <c r="AN20" i="3"/>
  <c r="AG21" i="3"/>
  <c r="AH21" i="3"/>
  <c r="AI21" i="3"/>
  <c r="AJ21" i="3"/>
  <c r="AK21" i="3"/>
  <c r="AL21" i="3"/>
  <c r="AM21" i="3"/>
  <c r="AN21" i="3"/>
  <c r="AG22" i="3"/>
  <c r="AH22" i="3"/>
  <c r="AI22" i="3"/>
  <c r="AJ22" i="3"/>
  <c r="AK22" i="3"/>
  <c r="AL22" i="3"/>
  <c r="AM22" i="3"/>
  <c r="AN22" i="3"/>
  <c r="AG23" i="3"/>
  <c r="AH23" i="3"/>
  <c r="AI23" i="3"/>
  <c r="AJ23" i="3"/>
  <c r="AK23" i="3"/>
  <c r="AL23" i="3"/>
  <c r="AM23" i="3"/>
  <c r="AN23" i="3"/>
  <c r="AG24" i="3"/>
  <c r="AH24" i="3"/>
  <c r="AI24" i="3"/>
  <c r="AJ24" i="3"/>
  <c r="AK24" i="3"/>
  <c r="AL24" i="3"/>
  <c r="AM24" i="3"/>
  <c r="AN24" i="3"/>
  <c r="AG25" i="3"/>
  <c r="AH25" i="3"/>
  <c r="AI25" i="3"/>
  <c r="AJ25" i="3"/>
  <c r="AK25" i="3"/>
  <c r="AL25" i="3"/>
  <c r="AM25" i="3"/>
  <c r="AN25" i="3"/>
  <c r="AG26" i="3"/>
  <c r="AH26" i="3"/>
  <c r="AI26" i="3"/>
  <c r="AJ26" i="3"/>
  <c r="AK26" i="3"/>
  <c r="AL26" i="3"/>
  <c r="AM26" i="3"/>
  <c r="AN26" i="3"/>
  <c r="AG27" i="3"/>
  <c r="AH27" i="3"/>
  <c r="AI27" i="3"/>
  <c r="AJ27" i="3"/>
  <c r="AK27" i="3"/>
  <c r="AL27" i="3"/>
  <c r="AM27" i="3"/>
  <c r="AN27" i="3"/>
  <c r="AG28" i="3"/>
  <c r="AH28" i="3"/>
  <c r="AI28" i="3"/>
  <c r="AJ28" i="3"/>
  <c r="AK28" i="3"/>
  <c r="AL28" i="3"/>
  <c r="AM28" i="3"/>
  <c r="AN28" i="3"/>
  <c r="AG29" i="3"/>
  <c r="AH29" i="3"/>
  <c r="AI29" i="3"/>
  <c r="AJ29" i="3"/>
  <c r="AK29" i="3"/>
  <c r="AL29" i="3"/>
  <c r="AM29" i="3"/>
  <c r="AN29" i="3"/>
  <c r="AG30" i="3"/>
  <c r="AH30" i="3"/>
  <c r="AI30" i="3"/>
  <c r="AJ30" i="3"/>
  <c r="AK30" i="3"/>
  <c r="AL30" i="3"/>
  <c r="AM30" i="3"/>
  <c r="AN30" i="3"/>
  <c r="AG31" i="3"/>
  <c r="AH31" i="3"/>
  <c r="AI31" i="3"/>
  <c r="AJ31" i="3"/>
  <c r="AK31" i="3"/>
  <c r="AL31" i="3"/>
  <c r="AM31" i="3"/>
  <c r="AN31" i="3"/>
  <c r="AG32" i="3"/>
  <c r="AH32" i="3"/>
  <c r="AI32" i="3"/>
  <c r="AJ32" i="3"/>
  <c r="AK32" i="3"/>
  <c r="AL32" i="3"/>
  <c r="AM32" i="3"/>
  <c r="AN32" i="3"/>
  <c r="AG33" i="3"/>
  <c r="AH33" i="3"/>
  <c r="AI33" i="3"/>
  <c r="AJ33" i="3"/>
  <c r="AK33" i="3"/>
  <c r="AL33" i="3"/>
  <c r="AM33" i="3"/>
  <c r="AN33" i="3"/>
  <c r="AG34" i="3"/>
  <c r="AH34" i="3"/>
  <c r="AI34" i="3"/>
  <c r="AJ34" i="3"/>
  <c r="AK34" i="3"/>
  <c r="AL34" i="3"/>
  <c r="AM34" i="3"/>
  <c r="AN34" i="3"/>
  <c r="AG35" i="3"/>
  <c r="AH35" i="3"/>
  <c r="AI35" i="3"/>
  <c r="AJ35" i="3"/>
  <c r="AK35" i="3"/>
  <c r="AL35" i="3"/>
  <c r="AM35" i="3"/>
  <c r="AN35" i="3"/>
  <c r="AG36" i="3"/>
  <c r="AH36" i="3"/>
  <c r="AI36" i="3"/>
  <c r="AJ36" i="3"/>
  <c r="AK36" i="3"/>
  <c r="AL36" i="3"/>
  <c r="AM36" i="3"/>
  <c r="AN36" i="3"/>
  <c r="AG37" i="3"/>
  <c r="AH37" i="3"/>
  <c r="AI37" i="3"/>
  <c r="AJ37" i="3"/>
  <c r="AK37" i="3"/>
  <c r="AL37" i="3"/>
  <c r="AM37" i="3"/>
  <c r="AN3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P74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AA61" i="2"/>
  <c r="R76" i="2" s="1"/>
  <c r="Z61" i="2"/>
  <c r="Y61" i="2"/>
  <c r="P76" i="2" s="1"/>
  <c r="U61" i="2"/>
  <c r="AA60" i="2"/>
  <c r="R75" i="2" s="1"/>
  <c r="Z60" i="2"/>
  <c r="Q75" i="2" s="1"/>
  <c r="Y60" i="2"/>
  <c r="P75" i="2" s="1"/>
  <c r="X60" i="2"/>
  <c r="O75" i="2" s="1"/>
  <c r="W60" i="2"/>
  <c r="V60" i="2"/>
  <c r="U60" i="2"/>
  <c r="L75" i="2" s="1"/>
  <c r="T60" i="2"/>
  <c r="AA59" i="2"/>
  <c r="R74" i="2" s="1"/>
  <c r="Z59" i="2"/>
  <c r="Q74" i="2" s="1"/>
  <c r="Y59" i="2"/>
  <c r="X59" i="2"/>
  <c r="O74" i="2" s="1"/>
  <c r="W59" i="2"/>
  <c r="N74" i="2" s="1"/>
  <c r="V59" i="2"/>
  <c r="M74" i="2" s="1"/>
  <c r="U59" i="2"/>
  <c r="L74" i="2" s="1"/>
  <c r="T59" i="2"/>
  <c r="K74" i="2" s="1"/>
  <c r="AA58" i="2"/>
  <c r="R73" i="2" s="1"/>
  <c r="Z58" i="2"/>
  <c r="Q73" i="2" s="1"/>
  <c r="Y58" i="2"/>
  <c r="P73" i="2" s="1"/>
  <c r="X58" i="2"/>
  <c r="O73" i="2" s="1"/>
  <c r="W58" i="2"/>
  <c r="N73" i="2" s="1"/>
  <c r="V58" i="2"/>
  <c r="M73" i="2" s="1"/>
  <c r="U58" i="2"/>
  <c r="L73" i="2" s="1"/>
  <c r="T58" i="2"/>
  <c r="K73" i="2" s="1"/>
  <c r="AA57" i="2"/>
  <c r="R72" i="2" s="1"/>
  <c r="Z57" i="2"/>
  <c r="Y57" i="2"/>
  <c r="X57" i="2"/>
  <c r="X62" i="2" s="1"/>
  <c r="W57" i="2"/>
  <c r="V57" i="2"/>
  <c r="U57" i="2"/>
  <c r="T57" i="2"/>
  <c r="AK119" i="3" l="1"/>
  <c r="X127" i="3"/>
  <c r="X148" i="3" s="1"/>
  <c r="AJ119" i="3"/>
  <c r="W127" i="3"/>
  <c r="W148" i="3" s="1"/>
  <c r="AI119" i="3"/>
  <c r="V127" i="3"/>
  <c r="V148" i="3" s="1"/>
  <c r="W62" i="2"/>
  <c r="Q133" i="3"/>
  <c r="S133" i="3"/>
  <c r="P133" i="3"/>
  <c r="T128" i="3"/>
  <c r="AG92" i="3"/>
  <c r="T127" i="3"/>
  <c r="AD119" i="3"/>
  <c r="AH119" i="3"/>
  <c r="U127" i="3"/>
  <c r="U148" i="3" s="1"/>
  <c r="AG119" i="3"/>
  <c r="T148" i="3"/>
  <c r="AF119" i="3"/>
  <c r="S127" i="3"/>
  <c r="S148" i="3" s="1"/>
  <c r="Y62" i="2"/>
  <c r="V62" i="2"/>
  <c r="V63" i="2" s="1"/>
  <c r="P72" i="2"/>
  <c r="M72" i="2"/>
  <c r="AE119" i="3"/>
  <c r="AN119" i="3"/>
  <c r="AA127" i="3"/>
  <c r="AA148" i="3" s="1"/>
  <c r="R127" i="3"/>
  <c r="R148" i="3" s="1"/>
  <c r="AM119" i="3"/>
  <c r="Z127" i="3"/>
  <c r="Z148" i="3" s="1"/>
  <c r="Q127" i="3"/>
  <c r="AL119" i="3"/>
  <c r="Y127" i="3"/>
  <c r="Y148" i="3" s="1"/>
  <c r="P127" i="3"/>
  <c r="T62" i="2"/>
  <c r="AA62" i="2"/>
  <c r="U62" i="2"/>
  <c r="E63" i="2"/>
  <c r="O72" i="2"/>
  <c r="P148" i="3"/>
  <c r="AE92" i="3"/>
  <c r="AI92" i="3"/>
  <c r="AM92" i="3"/>
  <c r="AD92" i="3"/>
  <c r="AH92" i="3"/>
  <c r="AL92" i="3"/>
  <c r="AC92" i="3"/>
  <c r="AI38" i="3"/>
  <c r="AM38" i="3"/>
  <c r="AL38" i="3"/>
  <c r="AK38" i="3"/>
  <c r="AH38" i="3"/>
  <c r="AN38" i="3"/>
  <c r="AJ38" i="3"/>
  <c r="AG38" i="3"/>
  <c r="AF38" i="3"/>
  <c r="Q63" i="2"/>
  <c r="Z62" i="2"/>
  <c r="B63" i="2"/>
  <c r="H63" i="2"/>
  <c r="N63" i="2"/>
  <c r="K63" i="2"/>
  <c r="Z92" i="3"/>
  <c r="Q148" i="3" l="1"/>
  <c r="Y63" i="2"/>
  <c r="B23" i="2"/>
  <c r="Y48" i="2" l="1"/>
  <c r="U48" i="2"/>
  <c r="L76" i="2" s="1"/>
  <c r="U35" i="2"/>
  <c r="U22" i="2"/>
  <c r="B38" i="3" l="1"/>
  <c r="X18" i="2" l="1"/>
  <c r="T38" i="3" l="1"/>
  <c r="V44" i="2" l="1"/>
  <c r="Y44" i="2"/>
  <c r="AB92" i="3" l="1"/>
  <c r="AA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AB38" i="3"/>
  <c r="AA38" i="3"/>
  <c r="Z38" i="3"/>
  <c r="Y38" i="3"/>
  <c r="X38" i="3"/>
  <c r="W38" i="3"/>
  <c r="V38" i="3"/>
  <c r="U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C38" i="3" l="1"/>
  <c r="AD38" i="3"/>
  <c r="AE38" i="3"/>
  <c r="AA48" i="2" l="1"/>
  <c r="Z48" i="2"/>
  <c r="Q76" i="2" s="1"/>
  <c r="AA35" i="2"/>
  <c r="Z35" i="2"/>
  <c r="Y35" i="2"/>
  <c r="AA22" i="2"/>
  <c r="Z22" i="2"/>
  <c r="T44" i="2" l="1"/>
  <c r="K72" i="2" s="1"/>
  <c r="U44" i="2"/>
  <c r="L72" i="2" s="1"/>
  <c r="W44" i="2"/>
  <c r="N72" i="2" s="1"/>
  <c r="X44" i="2"/>
  <c r="Z44" i="2"/>
  <c r="Q72" i="2" s="1"/>
  <c r="AA44" i="2"/>
  <c r="T45" i="2"/>
  <c r="U45" i="2"/>
  <c r="V45" i="2"/>
  <c r="W45" i="2"/>
  <c r="X45" i="2"/>
  <c r="Y45" i="2"/>
  <c r="Z45" i="2"/>
  <c r="AA45" i="2"/>
  <c r="T46" i="2"/>
  <c r="U46" i="2"/>
  <c r="V46" i="2"/>
  <c r="W46" i="2"/>
  <c r="X46" i="2"/>
  <c r="Y46" i="2"/>
  <c r="Z46" i="2"/>
  <c r="AA46" i="2"/>
  <c r="T47" i="2"/>
  <c r="K75" i="2" s="1"/>
  <c r="U47" i="2"/>
  <c r="V47" i="2"/>
  <c r="M75" i="2" s="1"/>
  <c r="W47" i="2"/>
  <c r="X47" i="2"/>
  <c r="Y47" i="2"/>
  <c r="Z47" i="2"/>
  <c r="AA47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31" i="2"/>
  <c r="U31" i="2"/>
  <c r="V31" i="2"/>
  <c r="W31" i="2"/>
  <c r="X31" i="2"/>
  <c r="Y31" i="2"/>
  <c r="Z31" i="2"/>
  <c r="AA31" i="2"/>
  <c r="T32" i="2"/>
  <c r="U32" i="2"/>
  <c r="V32" i="2"/>
  <c r="W32" i="2"/>
  <c r="X32" i="2"/>
  <c r="Y32" i="2"/>
  <c r="Z32" i="2"/>
  <c r="AA32" i="2"/>
  <c r="T33" i="2"/>
  <c r="U33" i="2"/>
  <c r="V33" i="2"/>
  <c r="W33" i="2"/>
  <c r="X33" i="2"/>
  <c r="Y33" i="2"/>
  <c r="Z33" i="2"/>
  <c r="AA33" i="2"/>
  <c r="T34" i="2"/>
  <c r="U34" i="2"/>
  <c r="V34" i="2"/>
  <c r="W34" i="2"/>
  <c r="X34" i="2"/>
  <c r="Y34" i="2"/>
  <c r="Z34" i="2"/>
  <c r="AA34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18" i="2"/>
  <c r="U18" i="2"/>
  <c r="V18" i="2"/>
  <c r="V23" i="2" s="1"/>
  <c r="W18" i="2"/>
  <c r="Y18" i="2"/>
  <c r="Z18" i="2"/>
  <c r="AA18" i="2"/>
  <c r="T19" i="2"/>
  <c r="U19" i="2"/>
  <c r="V19" i="2"/>
  <c r="W19" i="2"/>
  <c r="X19" i="2"/>
  <c r="Y19" i="2"/>
  <c r="Z19" i="2"/>
  <c r="AA19" i="2"/>
  <c r="T20" i="2"/>
  <c r="U20" i="2"/>
  <c r="V20" i="2"/>
  <c r="W20" i="2"/>
  <c r="X20" i="2"/>
  <c r="Y20" i="2"/>
  <c r="Z20" i="2"/>
  <c r="AA20" i="2"/>
  <c r="T21" i="2"/>
  <c r="U21" i="2"/>
  <c r="V21" i="2"/>
  <c r="W21" i="2"/>
  <c r="X21" i="2"/>
  <c r="Y21" i="2"/>
  <c r="Z21" i="2"/>
  <c r="AA21" i="2"/>
  <c r="Y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W23" i="2" l="1"/>
  <c r="X23" i="2"/>
  <c r="T23" i="2"/>
  <c r="V36" i="2"/>
  <c r="Z36" i="2"/>
  <c r="T49" i="2"/>
  <c r="K50" i="2"/>
  <c r="H50" i="2"/>
  <c r="E50" i="2"/>
  <c r="H37" i="2"/>
  <c r="Q50" i="2"/>
  <c r="N50" i="2"/>
  <c r="B50" i="2"/>
  <c r="Q37" i="2"/>
  <c r="N37" i="2"/>
  <c r="K37" i="2"/>
  <c r="E37" i="2"/>
  <c r="B37" i="2"/>
  <c r="K24" i="2"/>
  <c r="H24" i="2"/>
  <c r="Y36" i="2"/>
  <c r="AA23" i="2"/>
  <c r="U36" i="2"/>
  <c r="U23" i="2"/>
  <c r="AA49" i="2"/>
  <c r="Y23" i="2"/>
  <c r="X49" i="2"/>
  <c r="Z23" i="2"/>
  <c r="W49" i="2"/>
  <c r="AA36" i="2"/>
  <c r="W36" i="2"/>
  <c r="Y49" i="2"/>
  <c r="U49" i="2"/>
  <c r="X36" i="2"/>
  <c r="T36" i="2"/>
  <c r="Z49" i="2"/>
  <c r="V49" i="2"/>
  <c r="Q24" i="2"/>
  <c r="N24" i="2"/>
  <c r="E24" i="2"/>
  <c r="B24" i="2"/>
  <c r="L77" i="2" l="1"/>
  <c r="K77" i="2"/>
  <c r="P77" i="2"/>
  <c r="Y37" i="2"/>
  <c r="Y24" i="2"/>
  <c r="V50" i="2"/>
  <c r="V37" i="2"/>
  <c r="V24" i="2"/>
  <c r="Y50" i="2"/>
  <c r="R77" i="2" l="1"/>
  <c r="Q77" i="2"/>
  <c r="P78" i="2" l="1"/>
  <c r="M77" i="2"/>
  <c r="N77" i="2" l="1"/>
  <c r="O77" i="2"/>
  <c r="M78" i="2" l="1"/>
</calcChain>
</file>

<file path=xl/sharedStrings.xml><?xml version="1.0" encoding="utf-8"?>
<sst xmlns="http://schemas.openxmlformats.org/spreadsheetml/2006/main" count="805" uniqueCount="118">
  <si>
    <t>P</t>
  </si>
  <si>
    <t>Júl</t>
  </si>
  <si>
    <t>August</t>
  </si>
  <si>
    <t>September</t>
  </si>
  <si>
    <t>Pravidelná ročná fyzická</t>
  </si>
  <si>
    <t>Následná</t>
  </si>
  <si>
    <t>Náhodná dodatočná</t>
  </si>
  <si>
    <t>Ad hoc cielená</t>
  </si>
  <si>
    <t>Spolu</t>
  </si>
  <si>
    <t>Druh kontroly</t>
  </si>
  <si>
    <t>Akvakultúra</t>
  </si>
  <si>
    <t>Chov včiel</t>
  </si>
  <si>
    <t>Pestovanie húb</t>
  </si>
  <si>
    <t>Živočíšna výroba</t>
  </si>
  <si>
    <t>Výroba potravín</t>
  </si>
  <si>
    <t>Výroba osív</t>
  </si>
  <si>
    <t>Výroba krmív</t>
  </si>
  <si>
    <t>Uchovávanie</t>
  </si>
  <si>
    <t>Obchodovanie</t>
  </si>
  <si>
    <t>Skladovanie</t>
  </si>
  <si>
    <t>Preprava</t>
  </si>
  <si>
    <t>Dovoz</t>
  </si>
  <si>
    <t>Vývoz</t>
  </si>
  <si>
    <t>O</t>
  </si>
  <si>
    <t>Legenda:</t>
  </si>
  <si>
    <t>N</t>
  </si>
  <si>
    <t>Január</t>
  </si>
  <si>
    <t>Február</t>
  </si>
  <si>
    <t>Marec</t>
  </si>
  <si>
    <t>Apríl</t>
  </si>
  <si>
    <t>Máj</t>
  </si>
  <si>
    <t>Jún</t>
  </si>
  <si>
    <t>Január-marec</t>
  </si>
  <si>
    <t>Apríl-jún</t>
  </si>
  <si>
    <t>Júl-september</t>
  </si>
  <si>
    <t>a) Druh, počet a výsledok úradných kontrol</t>
  </si>
  <si>
    <t>b) Druh a počet zistených prípadov nedodržiavania pravidiel</t>
  </si>
  <si>
    <t>Voľný zber*</t>
  </si>
  <si>
    <t>Rastlinná výroba</t>
  </si>
  <si>
    <t>Balenie</t>
  </si>
  <si>
    <t>Kontroly</t>
  </si>
  <si>
    <t>Zistenia</t>
  </si>
  <si>
    <t>Oblasť zistenia</t>
  </si>
  <si>
    <t>Použité skratky:</t>
  </si>
  <si>
    <t>http://www.naturalis.sk/</t>
  </si>
  <si>
    <t>http://www.biokont.sk/</t>
  </si>
  <si>
    <t>http://eko-control.sk/</t>
  </si>
  <si>
    <t>Naturalis SK, s.r.o.</t>
  </si>
  <si>
    <t>SK-BIO-002</t>
  </si>
  <si>
    <t>Biokont CZ, s.r.o.</t>
  </si>
  <si>
    <t>SK-BIO-003</t>
  </si>
  <si>
    <t>EKO-CONTROL SK s.r.o.</t>
  </si>
  <si>
    <t>SK-BIO-004</t>
  </si>
  <si>
    <t xml:space="preserve">Výsledky úradných kontrol v oblasti ekologickej poľnohospodárskej výroby v Slovenskej republike </t>
  </si>
  <si>
    <t>Kontaminácia nepovolenou látkou pre EPV</t>
  </si>
  <si>
    <t>Nepovolený nákup neekologických zvierat</t>
  </si>
  <si>
    <t>Použitie neekologickej zložky poľnohospodárskeho pôvodu pri výrobe biopotravín</t>
  </si>
  <si>
    <t>Predaj a označenie neekologického produktu pojmom BIO/EKO</t>
  </si>
  <si>
    <t>Predaj a označenie produktov pojmom BIO/EKO</t>
  </si>
  <si>
    <t>N - nezrovnalosť</t>
  </si>
  <si>
    <t>P - porušenie</t>
  </si>
  <si>
    <t>O - opatrenie</t>
  </si>
  <si>
    <t>Zistenia počas výkonu úradných kontrol v systéme EPV sú klasifikované nasledovne:</t>
  </si>
  <si>
    <t>Použitý systém klasifikácie zistení:</t>
  </si>
  <si>
    <t>Poznámka:</t>
  </si>
  <si>
    <t>1x spis odstúpený MPRV SR</t>
  </si>
  <si>
    <t>Z jedenástich porušení:</t>
  </si>
  <si>
    <t>Kvartál č. 1</t>
  </si>
  <si>
    <t>Kvartál č. 2</t>
  </si>
  <si>
    <t>Kvartál č. 3</t>
  </si>
  <si>
    <t>002</t>
  </si>
  <si>
    <t>003</t>
  </si>
  <si>
    <t>004</t>
  </si>
  <si>
    <t>Tabuľka č. 1</t>
  </si>
  <si>
    <t>Tabuľka č. 2</t>
  </si>
  <si>
    <t xml:space="preserve"> (SK-BIO-...)</t>
  </si>
  <si>
    <t>Tabuľka č. 3</t>
  </si>
  <si>
    <t>Tabuľka č. 4</t>
  </si>
  <si>
    <t>Tabuľka č. 5</t>
  </si>
  <si>
    <r>
      <rPr>
        <b/>
        <sz val="10"/>
        <rFont val="Calibri"/>
        <family val="2"/>
        <charset val="238"/>
        <scheme val="minor"/>
      </rPr>
      <t>Nezrovnalosti/odchýlky</t>
    </r>
    <r>
      <rPr>
        <sz val="10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(irregularities)</t>
    </r>
    <r>
      <rPr>
        <sz val="10"/>
        <rFont val="Calibri"/>
        <family val="2"/>
        <charset val="238"/>
        <scheme val="minor"/>
      </rPr>
      <t xml:space="preserve"> sú administratívneho alebo fyzického charakteru, ktoré neovplyvňujú štatút BIO kvality. V prípade, že ich počet je väčší alebo sa opakujú u predmetného ekologického prevádzkovateľa, alebo udelené nápravné opatrenia ekologický prevádzkovateľ neplní, tak sa tieto zistenia (nezrovnalosti/odchýlky) preklasifikujú do kategórie porušení/nezhôd. </t>
    </r>
  </si>
  <si>
    <r>
      <rPr>
        <b/>
        <sz val="10"/>
        <rFont val="Calibri"/>
        <family val="2"/>
        <charset val="238"/>
        <scheme val="minor"/>
      </rPr>
      <t>Porušenia/nezhody</t>
    </r>
    <r>
      <rPr>
        <sz val="10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(infringements, non-comformities)</t>
    </r>
    <r>
      <rPr>
        <sz val="10"/>
        <rFont val="Calibri"/>
        <family val="2"/>
        <charset val="238"/>
        <scheme val="minor"/>
      </rPr>
      <t xml:space="preserve"> sú porušenia princípov a pravidiel EPV ovplyvňujúce status BIO kvality (napr.: ekologický prevádzkovateľ použije nepovolené vstupy do EPV - hnojivá, krmivá, prípravky na ochranu rastlín, aplikácia GMO na akejkoľvek úrovni EPV, vykonávanie nepovolených zásahov na zvieratách) alebo sa opakujúce nezrovnalosti/odchýlky popr. neplnenie opatrení uložených na základe nezrovnalosti/odchýlky.</t>
    </r>
  </si>
  <si>
    <t>zverejnené podľa čl. 11 nariadenia Európskeho Parlamentu a Rady (EÚ) 2017/625</t>
  </si>
  <si>
    <r>
      <t>Výkon úradných kontrol a iných úradných činností v oblasti ekologickej poľnohospodárskej výroby (ďalej len „EPV“) vykonávaných v Slovenskej republike Ústredný kontrolný a skúšobný ústav poľnohospodársky v Bratislave ako príslušný orgán pre EPV delegoval po</t>
    </r>
    <r>
      <rPr>
        <sz val="11"/>
        <rFont val="Calibri"/>
        <family val="2"/>
        <scheme val="minor"/>
      </rPr>
      <t xml:space="preserve">dľa § 4 písm. c) zákona 189/2009 o EPV, ďalej podľa čl. 27 ods. 4 písm. b) nariadenia Rady (ES) č. 834/2007 o ekologickej výrobe a označovaní ekologických produktov v platnom znení a čl. 28 - 32 nariadenia Európskeho Parlamentu a Rady (EÚ) 2017/625 v platnom znení na oprávnené inšpekčné organizácie: </t>
    </r>
  </si>
  <si>
    <t>Oblasť a druh porušenia</t>
  </si>
  <si>
    <t>Kontroly spolu</t>
  </si>
  <si>
    <t>Zistenia spolu</t>
  </si>
  <si>
    <t>Rastlinná výroba (RV)</t>
  </si>
  <si>
    <t>Živočíšna výroba (ŽV)</t>
  </si>
  <si>
    <t>d) Druh a počet prípadov, keď boli uložené sankcie uvedené v čl. 139</t>
  </si>
  <si>
    <t>RV + ŽV</t>
  </si>
  <si>
    <t>Dovoz + obchodovanie</t>
  </si>
  <si>
    <t>Balenie + obchodovanie</t>
  </si>
  <si>
    <t xml:space="preserve"> SK-BIO-...</t>
  </si>
  <si>
    <t>RV + chov včiel</t>
  </si>
  <si>
    <t>-</t>
  </si>
  <si>
    <t>RV + výroba osív</t>
  </si>
  <si>
    <t>* - zber voľne rastúcich rastlín a ich častí</t>
  </si>
  <si>
    <t>Zistenie z kancelárie</t>
  </si>
  <si>
    <t>Január-december</t>
  </si>
  <si>
    <t>Kvartál č. 4</t>
  </si>
  <si>
    <t>Október</t>
  </si>
  <si>
    <t>November</t>
  </si>
  <si>
    <t>December</t>
  </si>
  <si>
    <t>Október-december</t>
  </si>
  <si>
    <t>Sumár (kvartály č. 1-4)</t>
  </si>
  <si>
    <t>N spolu</t>
  </si>
  <si>
    <t>P spolu</t>
  </si>
  <si>
    <t>O spolu</t>
  </si>
  <si>
    <t>Apríl-máj</t>
  </si>
  <si>
    <t>Kvartály č. 1-4</t>
  </si>
  <si>
    <t>Jan.-dec.</t>
  </si>
  <si>
    <t>4x finančná pokuta</t>
  </si>
  <si>
    <t>5x sankčná konverzia</t>
  </si>
  <si>
    <t>Kŕmenie ekologických zvierat neekologickým krmivom</t>
  </si>
  <si>
    <t>Nepredloženie potrebnej dokumentácie za účelom vykonania kontroly a kŕmenie včelstiev neekologickým cukrom</t>
  </si>
  <si>
    <t>5x porušenie v procese riešenia</t>
  </si>
  <si>
    <t>Kŕmenie včelstiev neekologickým invertným sirupom</t>
  </si>
  <si>
    <t>za obdobie: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</si>
</sst>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39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5" fillId="2" borderId="0" xfId="0" applyFont="1" applyFill="1" applyBorder="1" applyAlignment="1"/>
    <xf numFmtId="0" fontId="10" fillId="2" borderId="0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vertical="top" wrapText="1"/>
    </xf>
    <xf numFmtId="0" fontId="18" fillId="0" borderId="0" xfId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1" fillId="2" borderId="30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5" borderId="67" xfId="0" applyFont="1" applyFill="1" applyBorder="1" applyAlignment="1">
      <alignment vertical="center" wrapText="1"/>
    </xf>
    <xf numFmtId="0" fontId="11" fillId="5" borderId="17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vertical="center" wrapText="1"/>
    </xf>
    <xf numFmtId="0" fontId="11" fillId="5" borderId="16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9" fillId="5" borderId="71" xfId="0" applyFont="1" applyFill="1" applyBorder="1" applyAlignment="1">
      <alignment vertical="center" wrapText="1"/>
    </xf>
    <xf numFmtId="0" fontId="11" fillId="5" borderId="23" xfId="0" applyFont="1" applyFill="1" applyBorder="1" applyAlignment="1">
      <alignment horizontal="center" vertical="center"/>
    </xf>
    <xf numFmtId="0" fontId="11" fillId="5" borderId="66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5" borderId="3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/>
    </xf>
    <xf numFmtId="0" fontId="18" fillId="0" borderId="0" xfId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center"/>
    </xf>
    <xf numFmtId="49" fontId="5" fillId="2" borderId="23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wrapText="1"/>
    </xf>
    <xf numFmtId="0" fontId="23" fillId="2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7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5" fillId="2" borderId="21" xfId="0" applyNumberFormat="1" applyFont="1" applyFill="1" applyBorder="1" applyAlignment="1">
      <alignment horizontal="center" vertical="center"/>
    </xf>
    <xf numFmtId="49" fontId="5" fillId="2" borderId="64" xfId="0" applyNumberFormat="1" applyFont="1" applyFill="1" applyBorder="1" applyAlignment="1">
      <alignment horizontal="center" vertical="center"/>
    </xf>
    <xf numFmtId="49" fontId="5" fillId="2" borderId="22" xfId="0" applyNumberFormat="1" applyFont="1" applyFill="1" applyBorder="1" applyAlignment="1">
      <alignment horizontal="center" vertical="center"/>
    </xf>
    <xf numFmtId="49" fontId="5" fillId="2" borderId="65" xfId="0" applyNumberFormat="1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2" fillId="2" borderId="6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left" wrapText="1"/>
    </xf>
    <xf numFmtId="0" fontId="9" fillId="2" borderId="3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1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75" xfId="0" applyFont="1" applyFill="1" applyBorder="1" applyAlignment="1">
      <alignment horizontal="center" vertical="center"/>
    </xf>
    <xf numFmtId="49" fontId="5" fillId="2" borderId="25" xfId="0" applyNumberFormat="1" applyFont="1" applyFill="1" applyBorder="1" applyAlignment="1">
      <alignment horizontal="center" vertical="center"/>
    </xf>
    <xf numFmtId="49" fontId="5" fillId="2" borderId="26" xfId="0" applyNumberFormat="1" applyFont="1" applyFill="1" applyBorder="1" applyAlignment="1">
      <alignment horizontal="center" vertical="center"/>
    </xf>
    <xf numFmtId="49" fontId="5" fillId="2" borderId="51" xfId="0" applyNumberFormat="1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62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21" fillId="2" borderId="0" xfId="0" applyFont="1" applyFill="1" applyAlignment="1"/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/>
    <xf numFmtId="0" fontId="16" fillId="2" borderId="0" xfId="0" applyFont="1" applyFill="1" applyAlignment="1"/>
    <xf numFmtId="0" fontId="13" fillId="2" borderId="5" xfId="0" applyFont="1" applyFill="1" applyBorder="1" applyAlignment="1">
      <alignment vertical="center" wrapText="1"/>
    </xf>
    <xf numFmtId="0" fontId="13" fillId="2" borderId="71" xfId="0" applyFont="1" applyFill="1" applyBorder="1" applyAlignment="1">
      <alignment vertical="center" wrapText="1"/>
    </xf>
    <xf numFmtId="0" fontId="11" fillId="6" borderId="1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64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6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2" fillId="2" borderId="72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24" fillId="2" borderId="72" xfId="0" applyFont="1" applyFill="1" applyBorder="1" applyAlignment="1">
      <alignment horizontal="center" textRotation="90"/>
    </xf>
    <xf numFmtId="0" fontId="24" fillId="2" borderId="44" xfId="0" applyFont="1" applyFill="1" applyBorder="1" applyAlignment="1">
      <alignment horizontal="center" textRotation="90"/>
    </xf>
    <xf numFmtId="0" fontId="24" fillId="2" borderId="38" xfId="0" applyFont="1" applyFill="1" applyBorder="1" applyAlignment="1">
      <alignment horizontal="center" textRotation="90"/>
    </xf>
    <xf numFmtId="0" fontId="24" fillId="2" borderId="58" xfId="0" applyFont="1" applyFill="1" applyBorder="1" applyAlignment="1">
      <alignment horizontal="center" textRotation="90"/>
    </xf>
    <xf numFmtId="0" fontId="24" fillId="2" borderId="55" xfId="0" applyFont="1" applyFill="1" applyBorder="1" applyAlignment="1">
      <alignment horizontal="center" textRotation="90"/>
    </xf>
    <xf numFmtId="0" fontId="24" fillId="2" borderId="40" xfId="0" applyFont="1" applyFill="1" applyBorder="1" applyAlignment="1">
      <alignment horizontal="center" textRotation="90"/>
    </xf>
    <xf numFmtId="0" fontId="5" fillId="2" borderId="6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18" fillId="0" borderId="0" xfId="1" applyBorder="1" applyAlignment="1">
      <alignment horizontal="left" wrapText="1"/>
    </xf>
    <xf numFmtId="0" fontId="18" fillId="0" borderId="0" xfId="1" applyBorder="1" applyAlignment="1">
      <alignment horizontal="left" vertical="top" wrapText="1"/>
    </xf>
    <xf numFmtId="0" fontId="18" fillId="0" borderId="0" xfId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left" vertical="center"/>
    </xf>
    <xf numFmtId="0" fontId="20" fillId="2" borderId="66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19" fillId="2" borderId="63" xfId="0" applyFont="1" applyFill="1" applyBorder="1" applyAlignment="1">
      <alignment horizontal="center" vertical="center"/>
    </xf>
    <xf numFmtId="0" fontId="22" fillId="0" borderId="68" xfId="0" applyFont="1" applyBorder="1" applyAlignment="1">
      <alignment horizontal="left" vertical="center" wrapText="1"/>
    </xf>
    <xf numFmtId="0" fontId="2" fillId="0" borderId="68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wrapText="1"/>
    </xf>
    <xf numFmtId="0" fontId="19" fillId="7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textRotation="90"/>
    </xf>
    <xf numFmtId="0" fontId="5" fillId="2" borderId="0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12" fillId="2" borderId="74" xfId="0" applyFont="1" applyFill="1" applyBorder="1" applyAlignment="1">
      <alignment horizontal="center" vertical="center" wrapText="1"/>
    </xf>
    <xf numFmtId="0" fontId="12" fillId="2" borderId="7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66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 textRotation="90"/>
    </xf>
    <xf numFmtId="0" fontId="9" fillId="2" borderId="0" xfId="0" applyFont="1" applyFill="1" applyBorder="1" applyAlignment="1">
      <alignment horizontal="center" vertical="center" textRotation="90"/>
    </xf>
    <xf numFmtId="0" fontId="9" fillId="2" borderId="61" xfId="0" applyFont="1" applyFill="1" applyBorder="1" applyAlignment="1">
      <alignment horizontal="center" vertical="center" textRotation="90"/>
    </xf>
    <xf numFmtId="0" fontId="9" fillId="2" borderId="45" xfId="0" applyFont="1" applyFill="1" applyBorder="1" applyAlignment="1">
      <alignment horizontal="center" vertical="center" textRotation="90"/>
    </xf>
    <xf numFmtId="0" fontId="9" fillId="2" borderId="52" xfId="0" applyFont="1" applyFill="1" applyBorder="1" applyAlignment="1">
      <alignment horizontal="center" vertical="center" textRotation="90"/>
    </xf>
    <xf numFmtId="0" fontId="9" fillId="2" borderId="59" xfId="0" applyFont="1" applyFill="1" applyBorder="1" applyAlignment="1">
      <alignment horizontal="center" vertical="center" textRotation="90"/>
    </xf>
    <xf numFmtId="0" fontId="9" fillId="2" borderId="32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 textRotation="90"/>
    </xf>
    <xf numFmtId="0" fontId="9" fillId="2" borderId="54" xfId="0" applyFont="1" applyFill="1" applyBorder="1" applyAlignment="1">
      <alignment horizontal="center" vertical="center" textRotation="90"/>
    </xf>
    <xf numFmtId="0" fontId="9" fillId="2" borderId="56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 wrapText="1"/>
    </xf>
    <xf numFmtId="0" fontId="9" fillId="2" borderId="34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 textRotation="90"/>
    </xf>
    <xf numFmtId="0" fontId="12" fillId="2" borderId="54" xfId="0" applyFont="1" applyFill="1" applyBorder="1" applyAlignment="1">
      <alignment horizontal="center" vertical="center" textRotation="90"/>
    </xf>
    <xf numFmtId="0" fontId="12" fillId="2" borderId="57" xfId="0" applyFont="1" applyFill="1" applyBorder="1" applyAlignment="1">
      <alignment horizontal="center" vertical="center" textRotation="90"/>
    </xf>
    <xf numFmtId="0" fontId="13" fillId="2" borderId="0" xfId="0" applyFont="1" applyFill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C3B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ko-control.sk/" TargetMode="External"/><Relationship Id="rId2" Type="http://schemas.openxmlformats.org/officeDocument/2006/relationships/hyperlink" Target="http://www.naturalis.sk/" TargetMode="External"/><Relationship Id="rId1" Type="http://schemas.openxmlformats.org/officeDocument/2006/relationships/hyperlink" Target="http://www.biokont.sk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eko-control.sk/" TargetMode="External"/><Relationship Id="rId2" Type="http://schemas.openxmlformats.org/officeDocument/2006/relationships/hyperlink" Target="http://www.naturalis.sk/" TargetMode="External"/><Relationship Id="rId1" Type="http://schemas.openxmlformats.org/officeDocument/2006/relationships/hyperlink" Target="http://www.biokont.sk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eko-control.sk/" TargetMode="External"/><Relationship Id="rId2" Type="http://schemas.openxmlformats.org/officeDocument/2006/relationships/hyperlink" Target="http://www.naturalis.sk/" TargetMode="External"/><Relationship Id="rId1" Type="http://schemas.openxmlformats.org/officeDocument/2006/relationships/hyperlink" Target="http://www.biokont.sk/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9"/>
  <sheetViews>
    <sheetView showGridLines="0" tabSelected="1" zoomScaleNormal="100" workbookViewId="0">
      <selection activeCell="AA6" sqref="AA6"/>
    </sheetView>
  </sheetViews>
  <sheetFormatPr defaultRowHeight="15" x14ac:dyDescent="0.25"/>
  <cols>
    <col min="1" max="1" width="25.7109375" style="1" customWidth="1"/>
    <col min="2" max="10" width="3.7109375" style="1" customWidth="1"/>
    <col min="11" max="11" width="5" style="1" customWidth="1"/>
    <col min="12" max="12" width="3.7109375" style="1" customWidth="1"/>
    <col min="13" max="13" width="5.28515625" style="1" customWidth="1"/>
    <col min="14" max="22" width="3.7109375" style="1" customWidth="1"/>
    <col min="23" max="23" width="4.28515625" style="1" customWidth="1"/>
    <col min="24" max="24" width="4" style="1" customWidth="1"/>
    <col min="25" max="25" width="3.85546875" style="1" customWidth="1"/>
    <col min="26" max="91" width="3.7109375" style="1" customWidth="1"/>
    <col min="92" max="92" width="6.42578125" style="1" customWidth="1"/>
    <col min="93" max="104" width="3.7109375" style="1" customWidth="1"/>
    <col min="105" max="16384" width="9.140625" style="1"/>
  </cols>
  <sheetData>
    <row r="1" spans="1:27" ht="24.75" customHeight="1" x14ac:dyDescent="0.25">
      <c r="A1" s="307" t="s">
        <v>53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</row>
    <row r="2" spans="1:27" ht="18.75" x14ac:dyDescent="0.25">
      <c r="A2" s="315" t="s">
        <v>81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</row>
    <row r="3" spans="1:27" ht="18.75" x14ac:dyDescent="0.25">
      <c r="A3" s="309" t="s">
        <v>117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</row>
    <row r="4" spans="1:27" ht="82.5" customHeight="1" x14ac:dyDescent="0.25">
      <c r="A4" s="310" t="s">
        <v>82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</row>
    <row r="5" spans="1:27" x14ac:dyDescent="0.25">
      <c r="A5" s="73"/>
      <c r="B5" s="314" t="s">
        <v>47</v>
      </c>
      <c r="C5" s="314"/>
      <c r="D5" s="314"/>
      <c r="E5" s="314"/>
      <c r="F5" s="314"/>
      <c r="G5" s="314"/>
      <c r="H5" s="145"/>
      <c r="I5" s="314" t="s">
        <v>48</v>
      </c>
      <c r="J5" s="314"/>
      <c r="K5" s="314"/>
      <c r="L5" s="145"/>
      <c r="M5" s="276" t="s">
        <v>44</v>
      </c>
      <c r="N5" s="276"/>
      <c r="O5" s="276"/>
      <c r="P5" s="276"/>
      <c r="Q5" s="276"/>
      <c r="R5" s="276"/>
      <c r="S5" s="276"/>
    </row>
    <row r="6" spans="1:27" ht="15" customHeight="1" x14ac:dyDescent="0.25">
      <c r="A6" s="73"/>
      <c r="B6" s="313" t="s">
        <v>49</v>
      </c>
      <c r="C6" s="313"/>
      <c r="D6" s="313"/>
      <c r="E6" s="313"/>
      <c r="F6" s="313"/>
      <c r="G6" s="313"/>
      <c r="H6" s="74"/>
      <c r="I6" s="313" t="s">
        <v>50</v>
      </c>
      <c r="J6" s="313"/>
      <c r="K6" s="313"/>
      <c r="L6" s="74"/>
      <c r="M6" s="278" t="s">
        <v>45</v>
      </c>
      <c r="N6" s="278"/>
      <c r="O6" s="278"/>
      <c r="P6" s="278"/>
      <c r="Q6" s="278"/>
      <c r="R6" s="278"/>
      <c r="S6" s="278"/>
    </row>
    <row r="7" spans="1:27" ht="15" customHeight="1" x14ac:dyDescent="0.25">
      <c r="A7" s="73"/>
      <c r="B7" s="312" t="s">
        <v>51</v>
      </c>
      <c r="C7" s="312"/>
      <c r="D7" s="312"/>
      <c r="E7" s="312"/>
      <c r="F7" s="312"/>
      <c r="G7" s="312"/>
      <c r="H7" s="76"/>
      <c r="I7" s="312" t="s">
        <v>52</v>
      </c>
      <c r="J7" s="312"/>
      <c r="K7" s="312"/>
      <c r="L7" s="76"/>
      <c r="M7" s="277" t="s">
        <v>46</v>
      </c>
      <c r="N7" s="277"/>
      <c r="O7" s="277"/>
      <c r="P7" s="277"/>
      <c r="Q7" s="277"/>
      <c r="R7" s="277"/>
      <c r="S7" s="277"/>
    </row>
    <row r="8" spans="1:27" ht="15.75" customHeight="1" x14ac:dyDescent="0.25">
      <c r="A8" s="73"/>
      <c r="B8" s="75"/>
      <c r="C8" s="75"/>
      <c r="D8" s="75"/>
      <c r="E8" s="75"/>
      <c r="F8" s="75"/>
      <c r="G8" s="75"/>
      <c r="H8" s="75"/>
      <c r="I8" s="75"/>
      <c r="J8" s="76"/>
      <c r="K8" s="77"/>
      <c r="L8" s="77"/>
      <c r="M8" s="77"/>
      <c r="N8" s="77"/>
      <c r="O8" s="77"/>
      <c r="P8" s="77"/>
      <c r="Q8" s="77"/>
      <c r="R8" s="77"/>
    </row>
    <row r="9" spans="1:27" ht="17.25" x14ac:dyDescent="0.25">
      <c r="A9" s="308" t="s">
        <v>35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</row>
    <row r="10" spans="1:27" ht="17.25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</row>
    <row r="11" spans="1:27" ht="17.25" x14ac:dyDescent="0.25">
      <c r="A11" s="306" t="s">
        <v>73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</row>
    <row r="12" spans="1:27" ht="15.75" x14ac:dyDescent="0.25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</row>
    <row r="13" spans="1:27" ht="16.5" thickBot="1" x14ac:dyDescent="0.3">
      <c r="A13" s="255" t="s">
        <v>67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</row>
    <row r="14" spans="1:27" ht="15" customHeight="1" x14ac:dyDescent="0.25">
      <c r="A14" s="256" t="s">
        <v>9</v>
      </c>
      <c r="B14" s="256" t="s">
        <v>26</v>
      </c>
      <c r="C14" s="260"/>
      <c r="D14" s="260"/>
      <c r="E14" s="260"/>
      <c r="F14" s="260"/>
      <c r="G14" s="261"/>
      <c r="H14" s="256" t="s">
        <v>27</v>
      </c>
      <c r="I14" s="260"/>
      <c r="J14" s="260"/>
      <c r="K14" s="260"/>
      <c r="L14" s="260"/>
      <c r="M14" s="261"/>
      <c r="N14" s="256" t="s">
        <v>28</v>
      </c>
      <c r="O14" s="260"/>
      <c r="P14" s="260"/>
      <c r="Q14" s="260"/>
      <c r="R14" s="260"/>
      <c r="S14" s="260"/>
      <c r="T14" s="262" t="s">
        <v>84</v>
      </c>
      <c r="U14" s="265" t="s">
        <v>85</v>
      </c>
      <c r="V14" s="256" t="s">
        <v>32</v>
      </c>
      <c r="W14" s="260"/>
      <c r="X14" s="260"/>
      <c r="Y14" s="260"/>
      <c r="Z14" s="260"/>
      <c r="AA14" s="261"/>
    </row>
    <row r="15" spans="1:27" x14ac:dyDescent="0.25">
      <c r="A15" s="257"/>
      <c r="B15" s="258" t="s">
        <v>40</v>
      </c>
      <c r="C15" s="268"/>
      <c r="D15" s="269"/>
      <c r="E15" s="270" t="s">
        <v>41</v>
      </c>
      <c r="F15" s="268"/>
      <c r="G15" s="271"/>
      <c r="H15" s="258" t="s">
        <v>40</v>
      </c>
      <c r="I15" s="268"/>
      <c r="J15" s="268"/>
      <c r="K15" s="270" t="s">
        <v>41</v>
      </c>
      <c r="L15" s="268"/>
      <c r="M15" s="271"/>
      <c r="N15" s="258" t="s">
        <v>40</v>
      </c>
      <c r="O15" s="268"/>
      <c r="P15" s="269"/>
      <c r="Q15" s="270" t="s">
        <v>41</v>
      </c>
      <c r="R15" s="268"/>
      <c r="S15" s="268"/>
      <c r="T15" s="263"/>
      <c r="U15" s="266"/>
      <c r="V15" s="258" t="s">
        <v>40</v>
      </c>
      <c r="W15" s="268"/>
      <c r="X15" s="269"/>
      <c r="Y15" s="270" t="s">
        <v>41</v>
      </c>
      <c r="Z15" s="268"/>
      <c r="AA15" s="271"/>
    </row>
    <row r="16" spans="1:27" x14ac:dyDescent="0.25">
      <c r="A16" s="258"/>
      <c r="B16" s="272" t="s">
        <v>75</v>
      </c>
      <c r="C16" s="273"/>
      <c r="D16" s="273"/>
      <c r="E16" s="274" t="s">
        <v>75</v>
      </c>
      <c r="F16" s="273"/>
      <c r="G16" s="275"/>
      <c r="H16" s="272" t="s">
        <v>75</v>
      </c>
      <c r="I16" s="273"/>
      <c r="J16" s="273"/>
      <c r="K16" s="274" t="s">
        <v>75</v>
      </c>
      <c r="L16" s="273"/>
      <c r="M16" s="275"/>
      <c r="N16" s="272" t="s">
        <v>75</v>
      </c>
      <c r="O16" s="273"/>
      <c r="P16" s="273"/>
      <c r="Q16" s="274" t="s">
        <v>75</v>
      </c>
      <c r="R16" s="273"/>
      <c r="S16" s="273"/>
      <c r="T16" s="263"/>
      <c r="U16" s="266"/>
      <c r="V16" s="272" t="s">
        <v>75</v>
      </c>
      <c r="W16" s="273"/>
      <c r="X16" s="273"/>
      <c r="Y16" s="274" t="s">
        <v>75</v>
      </c>
      <c r="Z16" s="273"/>
      <c r="AA16" s="275"/>
    </row>
    <row r="17" spans="1:27" ht="15.75" thickBot="1" x14ac:dyDescent="0.3">
      <c r="A17" s="259"/>
      <c r="B17" s="134" t="s">
        <v>70</v>
      </c>
      <c r="C17" s="127" t="s">
        <v>71</v>
      </c>
      <c r="D17" s="135" t="s">
        <v>72</v>
      </c>
      <c r="E17" s="136" t="s">
        <v>70</v>
      </c>
      <c r="F17" s="127" t="s">
        <v>71</v>
      </c>
      <c r="G17" s="137" t="s">
        <v>72</v>
      </c>
      <c r="H17" s="134" t="s">
        <v>70</v>
      </c>
      <c r="I17" s="127" t="s">
        <v>71</v>
      </c>
      <c r="J17" s="135" t="s">
        <v>72</v>
      </c>
      <c r="K17" s="136" t="s">
        <v>70</v>
      </c>
      <c r="L17" s="127" t="s">
        <v>71</v>
      </c>
      <c r="M17" s="127" t="s">
        <v>72</v>
      </c>
      <c r="N17" s="134" t="s">
        <v>70</v>
      </c>
      <c r="O17" s="127" t="s">
        <v>71</v>
      </c>
      <c r="P17" s="135" t="s">
        <v>72</v>
      </c>
      <c r="Q17" s="136" t="s">
        <v>70</v>
      </c>
      <c r="R17" s="127" t="s">
        <v>71</v>
      </c>
      <c r="S17" s="135" t="s">
        <v>72</v>
      </c>
      <c r="T17" s="264"/>
      <c r="U17" s="267"/>
      <c r="V17" s="134" t="s">
        <v>70</v>
      </c>
      <c r="W17" s="127" t="s">
        <v>71</v>
      </c>
      <c r="X17" s="135" t="s">
        <v>72</v>
      </c>
      <c r="Y17" s="136" t="s">
        <v>70</v>
      </c>
      <c r="Z17" s="127" t="s">
        <v>71</v>
      </c>
      <c r="AA17" s="137" t="s">
        <v>72</v>
      </c>
    </row>
    <row r="18" spans="1:27" x14ac:dyDescent="0.25">
      <c r="A18" s="126" t="s">
        <v>4</v>
      </c>
      <c r="B18" s="155">
        <v>8</v>
      </c>
      <c r="C18" s="53">
        <v>0</v>
      </c>
      <c r="D18" s="60">
        <v>4</v>
      </c>
      <c r="E18" s="53">
        <v>0</v>
      </c>
      <c r="F18" s="53">
        <v>0</v>
      </c>
      <c r="G18" s="55">
        <v>1</v>
      </c>
      <c r="H18" s="59">
        <v>36</v>
      </c>
      <c r="I18" s="53">
        <v>0</v>
      </c>
      <c r="J18" s="60">
        <v>3</v>
      </c>
      <c r="K18" s="53">
        <v>5</v>
      </c>
      <c r="L18" s="53">
        <v>0</v>
      </c>
      <c r="M18" s="55">
        <v>0</v>
      </c>
      <c r="N18" s="59">
        <v>35</v>
      </c>
      <c r="O18" s="53">
        <v>0</v>
      </c>
      <c r="P18" s="60">
        <v>2</v>
      </c>
      <c r="Q18" s="53">
        <v>8</v>
      </c>
      <c r="R18" s="53">
        <v>0</v>
      </c>
      <c r="S18" s="55">
        <v>0</v>
      </c>
      <c r="T18" s="150">
        <f>SUM(B18+C18+D18+H18+I18+J18+N18+O18+P18)</f>
        <v>88</v>
      </c>
      <c r="U18" s="151">
        <f>SUM(E18+F18+G18+K18+L18+M18+Q18+R18+S18)</f>
        <v>14</v>
      </c>
      <c r="V18" s="59">
        <f t="shared" ref="V18:AA22" si="0">SUM(B18+H18+N18)</f>
        <v>79</v>
      </c>
      <c r="W18" s="53">
        <f t="shared" si="0"/>
        <v>0</v>
      </c>
      <c r="X18" s="60">
        <f>SUM(D18+J18+P18)</f>
        <v>9</v>
      </c>
      <c r="Y18" s="56">
        <f t="shared" si="0"/>
        <v>13</v>
      </c>
      <c r="Z18" s="56">
        <f t="shared" si="0"/>
        <v>0</v>
      </c>
      <c r="AA18" s="54">
        <f t="shared" si="0"/>
        <v>1</v>
      </c>
    </row>
    <row r="19" spans="1:27" x14ac:dyDescent="0.25">
      <c r="A19" s="126" t="s">
        <v>5</v>
      </c>
      <c r="B19" s="155">
        <v>1</v>
      </c>
      <c r="C19" s="53">
        <v>0</v>
      </c>
      <c r="D19" s="60">
        <v>0</v>
      </c>
      <c r="E19" s="53">
        <v>7</v>
      </c>
      <c r="F19" s="53">
        <v>0</v>
      </c>
      <c r="G19" s="55">
        <v>0</v>
      </c>
      <c r="H19" s="59">
        <v>2</v>
      </c>
      <c r="I19" s="53">
        <v>1</v>
      </c>
      <c r="J19" s="60">
        <v>0</v>
      </c>
      <c r="K19" s="53">
        <v>0</v>
      </c>
      <c r="L19" s="53">
        <v>0</v>
      </c>
      <c r="M19" s="55">
        <v>0</v>
      </c>
      <c r="N19" s="59">
        <v>1</v>
      </c>
      <c r="O19" s="53">
        <v>0</v>
      </c>
      <c r="P19" s="60">
        <v>0</v>
      </c>
      <c r="Q19" s="53">
        <v>0</v>
      </c>
      <c r="R19" s="53">
        <v>0</v>
      </c>
      <c r="S19" s="55">
        <v>0</v>
      </c>
      <c r="T19" s="150">
        <f>SUM(B19+C19+D19+H19+I19+J19+N19+O19+P19)</f>
        <v>5</v>
      </c>
      <c r="U19" s="151">
        <f>SUM(E19+F19+G19+K19+L19+M19+Q19+R19+S19)</f>
        <v>7</v>
      </c>
      <c r="V19" s="59">
        <f t="shared" si="0"/>
        <v>4</v>
      </c>
      <c r="W19" s="53">
        <f t="shared" si="0"/>
        <v>1</v>
      </c>
      <c r="X19" s="60">
        <f t="shared" si="0"/>
        <v>0</v>
      </c>
      <c r="Y19" s="56">
        <f t="shared" si="0"/>
        <v>7</v>
      </c>
      <c r="Z19" s="56">
        <f t="shared" si="0"/>
        <v>0</v>
      </c>
      <c r="AA19" s="54">
        <f t="shared" si="0"/>
        <v>0</v>
      </c>
    </row>
    <row r="20" spans="1:27" x14ac:dyDescent="0.25">
      <c r="A20" s="126" t="s">
        <v>6</v>
      </c>
      <c r="B20" s="155">
        <v>1</v>
      </c>
      <c r="C20" s="53">
        <v>0</v>
      </c>
      <c r="D20" s="60">
        <v>1</v>
      </c>
      <c r="E20" s="53">
        <v>0</v>
      </c>
      <c r="F20" s="53">
        <v>0</v>
      </c>
      <c r="G20" s="55">
        <v>0</v>
      </c>
      <c r="H20" s="59">
        <v>1</v>
      </c>
      <c r="I20" s="53">
        <v>0</v>
      </c>
      <c r="J20" s="60">
        <v>1</v>
      </c>
      <c r="K20" s="53">
        <v>0</v>
      </c>
      <c r="L20" s="53">
        <v>0</v>
      </c>
      <c r="M20" s="55">
        <v>0</v>
      </c>
      <c r="N20" s="59">
        <v>2</v>
      </c>
      <c r="O20" s="53">
        <v>0</v>
      </c>
      <c r="P20" s="60">
        <v>0</v>
      </c>
      <c r="Q20" s="53">
        <v>0</v>
      </c>
      <c r="R20" s="53">
        <v>0</v>
      </c>
      <c r="S20" s="55">
        <v>0</v>
      </c>
      <c r="T20" s="150">
        <f>SUM(B20+C20+D20+H20+I20+J20+N20+O20+P20)</f>
        <v>6</v>
      </c>
      <c r="U20" s="151">
        <f>SUM(E20+F20+G20+K20+L20+M20+Q20+R20+S20)</f>
        <v>0</v>
      </c>
      <c r="V20" s="59">
        <f t="shared" si="0"/>
        <v>4</v>
      </c>
      <c r="W20" s="53">
        <f t="shared" si="0"/>
        <v>0</v>
      </c>
      <c r="X20" s="60">
        <f t="shared" si="0"/>
        <v>2</v>
      </c>
      <c r="Y20" s="56">
        <f t="shared" si="0"/>
        <v>0</v>
      </c>
      <c r="Z20" s="56">
        <f t="shared" si="0"/>
        <v>0</v>
      </c>
      <c r="AA20" s="54">
        <f t="shared" si="0"/>
        <v>0</v>
      </c>
    </row>
    <row r="21" spans="1:27" x14ac:dyDescent="0.25">
      <c r="A21" s="126" t="s">
        <v>7</v>
      </c>
      <c r="B21" s="155">
        <v>0</v>
      </c>
      <c r="C21" s="53">
        <v>2</v>
      </c>
      <c r="D21" s="60">
        <v>0</v>
      </c>
      <c r="E21" s="53">
        <v>0</v>
      </c>
      <c r="F21" s="53">
        <v>0</v>
      </c>
      <c r="G21" s="55">
        <v>0</v>
      </c>
      <c r="H21" s="59">
        <v>1</v>
      </c>
      <c r="I21" s="53">
        <v>0</v>
      </c>
      <c r="J21" s="60">
        <v>0</v>
      </c>
      <c r="K21" s="53">
        <v>2</v>
      </c>
      <c r="L21" s="53">
        <v>0</v>
      </c>
      <c r="M21" s="55">
        <v>0</v>
      </c>
      <c r="N21" s="59">
        <v>1</v>
      </c>
      <c r="O21" s="53">
        <v>0</v>
      </c>
      <c r="P21" s="60">
        <v>0</v>
      </c>
      <c r="Q21" s="53">
        <v>0</v>
      </c>
      <c r="R21" s="53">
        <v>0</v>
      </c>
      <c r="S21" s="55">
        <v>0</v>
      </c>
      <c r="T21" s="150">
        <f>SUM(B21+C21+D21+H21+I21+J21+N21+O21+P21)</f>
        <v>4</v>
      </c>
      <c r="U21" s="151">
        <f>SUM(E21+F21+G21+K21+L21+M21+Q21+R21+S21)</f>
        <v>2</v>
      </c>
      <c r="V21" s="59">
        <f t="shared" si="0"/>
        <v>2</v>
      </c>
      <c r="W21" s="53">
        <f t="shared" si="0"/>
        <v>2</v>
      </c>
      <c r="X21" s="60">
        <f t="shared" si="0"/>
        <v>0</v>
      </c>
      <c r="Y21" s="56">
        <f t="shared" si="0"/>
        <v>2</v>
      </c>
      <c r="Z21" s="56">
        <f t="shared" si="0"/>
        <v>0</v>
      </c>
      <c r="AA21" s="54">
        <f t="shared" si="0"/>
        <v>0</v>
      </c>
    </row>
    <row r="22" spans="1:27" ht="15.75" customHeight="1" thickBot="1" x14ac:dyDescent="0.3">
      <c r="A22" s="197" t="s">
        <v>97</v>
      </c>
      <c r="B22" s="138" t="s">
        <v>94</v>
      </c>
      <c r="C22" s="62" t="s">
        <v>94</v>
      </c>
      <c r="D22" s="61" t="s">
        <v>94</v>
      </c>
      <c r="E22" s="47">
        <v>2</v>
      </c>
      <c r="F22" s="62">
        <v>1</v>
      </c>
      <c r="G22" s="45">
        <v>0</v>
      </c>
      <c r="H22" s="63" t="s">
        <v>94</v>
      </c>
      <c r="I22" s="62" t="s">
        <v>94</v>
      </c>
      <c r="J22" s="61" t="s">
        <v>94</v>
      </c>
      <c r="K22" s="47">
        <v>1</v>
      </c>
      <c r="L22" s="62">
        <v>0</v>
      </c>
      <c r="M22" s="45">
        <v>0</v>
      </c>
      <c r="N22" s="63" t="s">
        <v>94</v>
      </c>
      <c r="O22" s="62" t="s">
        <v>94</v>
      </c>
      <c r="P22" s="61" t="s">
        <v>94</v>
      </c>
      <c r="Q22" s="47">
        <v>10</v>
      </c>
      <c r="R22" s="62">
        <v>0</v>
      </c>
      <c r="S22" s="45">
        <v>0</v>
      </c>
      <c r="T22" s="150" t="s">
        <v>94</v>
      </c>
      <c r="U22" s="152">
        <f>SUM(E22+F22+G22+K22+L22+M22+Q22+R22+S22)</f>
        <v>14</v>
      </c>
      <c r="V22" s="64" t="s">
        <v>94</v>
      </c>
      <c r="W22" s="153" t="s">
        <v>94</v>
      </c>
      <c r="X22" s="65" t="s">
        <v>94</v>
      </c>
      <c r="Y22" s="47">
        <f t="shared" si="0"/>
        <v>13</v>
      </c>
      <c r="Z22" s="47">
        <f t="shared" si="0"/>
        <v>1</v>
      </c>
      <c r="AA22" s="69">
        <f t="shared" si="0"/>
        <v>0</v>
      </c>
    </row>
    <row r="23" spans="1:27" x14ac:dyDescent="0.25">
      <c r="A23" s="249" t="s">
        <v>8</v>
      </c>
      <c r="B23" s="122">
        <f>SUM(B18:B22)</f>
        <v>10</v>
      </c>
      <c r="C23" s="161">
        <f t="shared" ref="C23:AA23" si="1">SUM(C18:C22)</f>
        <v>2</v>
      </c>
      <c r="D23" s="162">
        <f t="shared" si="1"/>
        <v>5</v>
      </c>
      <c r="E23" s="162">
        <f t="shared" si="1"/>
        <v>9</v>
      </c>
      <c r="F23" s="162">
        <f t="shared" si="1"/>
        <v>1</v>
      </c>
      <c r="G23" s="163">
        <f t="shared" si="1"/>
        <v>1</v>
      </c>
      <c r="H23" s="122">
        <f t="shared" si="1"/>
        <v>40</v>
      </c>
      <c r="I23" s="161">
        <f t="shared" si="1"/>
        <v>1</v>
      </c>
      <c r="J23" s="162">
        <f t="shared" si="1"/>
        <v>4</v>
      </c>
      <c r="K23" s="162">
        <f t="shared" si="1"/>
        <v>8</v>
      </c>
      <c r="L23" s="162">
        <f t="shared" si="1"/>
        <v>0</v>
      </c>
      <c r="M23" s="163">
        <f t="shared" si="1"/>
        <v>0</v>
      </c>
      <c r="N23" s="122">
        <f t="shared" si="1"/>
        <v>39</v>
      </c>
      <c r="O23" s="161">
        <f t="shared" si="1"/>
        <v>0</v>
      </c>
      <c r="P23" s="162">
        <f t="shared" si="1"/>
        <v>2</v>
      </c>
      <c r="Q23" s="162">
        <f t="shared" si="1"/>
        <v>18</v>
      </c>
      <c r="R23" s="162">
        <f t="shared" si="1"/>
        <v>0</v>
      </c>
      <c r="S23" s="163">
        <f t="shared" si="1"/>
        <v>0</v>
      </c>
      <c r="T23" s="251">
        <f>SUM(T18:T21)</f>
        <v>103</v>
      </c>
      <c r="U23" s="253">
        <f t="shared" si="1"/>
        <v>37</v>
      </c>
      <c r="V23" s="122">
        <f>SUM(V18:V22)</f>
        <v>89</v>
      </c>
      <c r="W23" s="191">
        <f>SUM(W18:W22)</f>
        <v>3</v>
      </c>
      <c r="X23" s="192">
        <f>SUM(X18:X22)</f>
        <v>11</v>
      </c>
      <c r="Y23" s="162">
        <f t="shared" si="1"/>
        <v>35</v>
      </c>
      <c r="Z23" s="162">
        <f t="shared" si="1"/>
        <v>1</v>
      </c>
      <c r="AA23" s="163">
        <f t="shared" si="1"/>
        <v>1</v>
      </c>
    </row>
    <row r="24" spans="1:27" ht="15.75" thickBot="1" x14ac:dyDescent="0.3">
      <c r="A24" s="250"/>
      <c r="B24" s="244">
        <f>SUM(B23:D23)</f>
        <v>17</v>
      </c>
      <c r="C24" s="245"/>
      <c r="D24" s="246"/>
      <c r="E24" s="247">
        <f>SUM(E23:G23)</f>
        <v>11</v>
      </c>
      <c r="F24" s="245"/>
      <c r="G24" s="248"/>
      <c r="H24" s="244">
        <f>SUM(H23:J23)</f>
        <v>45</v>
      </c>
      <c r="I24" s="245"/>
      <c r="J24" s="246"/>
      <c r="K24" s="247">
        <f>SUM(K23:M23)</f>
        <v>8</v>
      </c>
      <c r="L24" s="245"/>
      <c r="M24" s="248"/>
      <c r="N24" s="244">
        <f>SUM(N23:P23)</f>
        <v>41</v>
      </c>
      <c r="O24" s="245"/>
      <c r="P24" s="246"/>
      <c r="Q24" s="247">
        <f>SUM(Q23:S23)</f>
        <v>18</v>
      </c>
      <c r="R24" s="245"/>
      <c r="S24" s="248"/>
      <c r="T24" s="252"/>
      <c r="U24" s="254"/>
      <c r="V24" s="244">
        <f>SUM(V23:X23)</f>
        <v>103</v>
      </c>
      <c r="W24" s="245"/>
      <c r="X24" s="246"/>
      <c r="Y24" s="247">
        <f>SUM(Y23:AA23)</f>
        <v>37</v>
      </c>
      <c r="Z24" s="245"/>
      <c r="AA24" s="248"/>
    </row>
    <row r="25" spans="1:27" x14ac:dyDescent="0.25">
      <c r="A25" s="4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156"/>
      <c r="AA25" s="156"/>
    </row>
    <row r="26" spans="1:27" ht="16.5" thickBot="1" x14ac:dyDescent="0.3">
      <c r="A26" s="255" t="s">
        <v>68</v>
      </c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</row>
    <row r="27" spans="1:27" ht="15" customHeight="1" x14ac:dyDescent="0.25">
      <c r="A27" s="303" t="s">
        <v>9</v>
      </c>
      <c r="B27" s="256" t="s">
        <v>29</v>
      </c>
      <c r="C27" s="260"/>
      <c r="D27" s="260"/>
      <c r="E27" s="260"/>
      <c r="F27" s="260"/>
      <c r="G27" s="261"/>
      <c r="H27" s="256" t="s">
        <v>30</v>
      </c>
      <c r="I27" s="260"/>
      <c r="J27" s="260"/>
      <c r="K27" s="260"/>
      <c r="L27" s="260"/>
      <c r="M27" s="261"/>
      <c r="N27" s="256" t="s">
        <v>31</v>
      </c>
      <c r="O27" s="260"/>
      <c r="P27" s="260"/>
      <c r="Q27" s="260"/>
      <c r="R27" s="260"/>
      <c r="S27" s="261"/>
      <c r="T27" s="262" t="s">
        <v>84</v>
      </c>
      <c r="U27" s="265" t="s">
        <v>85</v>
      </c>
      <c r="V27" s="256" t="s">
        <v>33</v>
      </c>
      <c r="W27" s="260"/>
      <c r="X27" s="260"/>
      <c r="Y27" s="260"/>
      <c r="Z27" s="260"/>
      <c r="AA27" s="261"/>
    </row>
    <row r="28" spans="1:27" x14ac:dyDescent="0.25">
      <c r="A28" s="304"/>
      <c r="B28" s="258" t="s">
        <v>40</v>
      </c>
      <c r="C28" s="268"/>
      <c r="D28" s="269"/>
      <c r="E28" s="270" t="s">
        <v>41</v>
      </c>
      <c r="F28" s="268"/>
      <c r="G28" s="271"/>
      <c r="H28" s="258" t="s">
        <v>40</v>
      </c>
      <c r="I28" s="268"/>
      <c r="J28" s="268"/>
      <c r="K28" s="270" t="s">
        <v>41</v>
      </c>
      <c r="L28" s="268"/>
      <c r="M28" s="271"/>
      <c r="N28" s="258" t="s">
        <v>40</v>
      </c>
      <c r="O28" s="268"/>
      <c r="P28" s="269"/>
      <c r="Q28" s="270" t="s">
        <v>41</v>
      </c>
      <c r="R28" s="268"/>
      <c r="S28" s="268"/>
      <c r="T28" s="263"/>
      <c r="U28" s="266"/>
      <c r="V28" s="258" t="s">
        <v>40</v>
      </c>
      <c r="W28" s="268"/>
      <c r="X28" s="269"/>
      <c r="Y28" s="270" t="s">
        <v>41</v>
      </c>
      <c r="Z28" s="268"/>
      <c r="AA28" s="271"/>
    </row>
    <row r="29" spans="1:27" x14ac:dyDescent="0.25">
      <c r="A29" s="304"/>
      <c r="B29" s="272" t="s">
        <v>75</v>
      </c>
      <c r="C29" s="273"/>
      <c r="D29" s="273"/>
      <c r="E29" s="274" t="s">
        <v>75</v>
      </c>
      <c r="F29" s="273"/>
      <c r="G29" s="275"/>
      <c r="H29" s="272" t="s">
        <v>75</v>
      </c>
      <c r="I29" s="273"/>
      <c r="J29" s="273"/>
      <c r="K29" s="274" t="s">
        <v>75</v>
      </c>
      <c r="L29" s="273"/>
      <c r="M29" s="275"/>
      <c r="N29" s="272" t="s">
        <v>75</v>
      </c>
      <c r="O29" s="273"/>
      <c r="P29" s="273"/>
      <c r="Q29" s="274" t="s">
        <v>75</v>
      </c>
      <c r="R29" s="273"/>
      <c r="S29" s="273"/>
      <c r="T29" s="263"/>
      <c r="U29" s="266"/>
      <c r="V29" s="272" t="s">
        <v>75</v>
      </c>
      <c r="W29" s="273"/>
      <c r="X29" s="273"/>
      <c r="Y29" s="274" t="s">
        <v>75</v>
      </c>
      <c r="Z29" s="273"/>
      <c r="AA29" s="275"/>
    </row>
    <row r="30" spans="1:27" ht="15.75" thickBot="1" x14ac:dyDescent="0.3">
      <c r="A30" s="305"/>
      <c r="B30" s="134" t="s">
        <v>70</v>
      </c>
      <c r="C30" s="127" t="s">
        <v>71</v>
      </c>
      <c r="D30" s="135" t="s">
        <v>72</v>
      </c>
      <c r="E30" s="136" t="s">
        <v>70</v>
      </c>
      <c r="F30" s="127" t="s">
        <v>71</v>
      </c>
      <c r="G30" s="137" t="s">
        <v>72</v>
      </c>
      <c r="H30" s="134" t="s">
        <v>70</v>
      </c>
      <c r="I30" s="127" t="s">
        <v>71</v>
      </c>
      <c r="J30" s="135" t="s">
        <v>72</v>
      </c>
      <c r="K30" s="136" t="s">
        <v>70</v>
      </c>
      <c r="L30" s="127" t="s">
        <v>71</v>
      </c>
      <c r="M30" s="127" t="s">
        <v>72</v>
      </c>
      <c r="N30" s="134" t="s">
        <v>70</v>
      </c>
      <c r="O30" s="127" t="s">
        <v>71</v>
      </c>
      <c r="P30" s="135" t="s">
        <v>72</v>
      </c>
      <c r="Q30" s="136" t="s">
        <v>70</v>
      </c>
      <c r="R30" s="127" t="s">
        <v>71</v>
      </c>
      <c r="S30" s="135" t="s">
        <v>72</v>
      </c>
      <c r="T30" s="264"/>
      <c r="U30" s="267"/>
      <c r="V30" s="134" t="s">
        <v>70</v>
      </c>
      <c r="W30" s="127" t="s">
        <v>71</v>
      </c>
      <c r="X30" s="135" t="s">
        <v>72</v>
      </c>
      <c r="Y30" s="136" t="s">
        <v>70</v>
      </c>
      <c r="Z30" s="127" t="s">
        <v>71</v>
      </c>
      <c r="AA30" s="137" t="s">
        <v>72</v>
      </c>
    </row>
    <row r="31" spans="1:27" x14ac:dyDescent="0.25">
      <c r="A31" s="126" t="s">
        <v>4</v>
      </c>
      <c r="B31" s="59">
        <v>0</v>
      </c>
      <c r="C31" s="53">
        <v>0</v>
      </c>
      <c r="D31" s="60">
        <v>0</v>
      </c>
      <c r="E31" s="53">
        <v>0</v>
      </c>
      <c r="F31" s="53">
        <v>0</v>
      </c>
      <c r="G31" s="55">
        <v>0</v>
      </c>
      <c r="H31" s="59">
        <v>34</v>
      </c>
      <c r="I31" s="53">
        <v>0</v>
      </c>
      <c r="J31" s="60">
        <v>4</v>
      </c>
      <c r="K31" s="53">
        <v>8</v>
      </c>
      <c r="L31" s="53">
        <v>0</v>
      </c>
      <c r="M31" s="55">
        <v>0</v>
      </c>
      <c r="N31" s="59">
        <v>110</v>
      </c>
      <c r="O31" s="53">
        <v>9</v>
      </c>
      <c r="P31" s="60">
        <v>6</v>
      </c>
      <c r="Q31" s="53">
        <v>25</v>
      </c>
      <c r="R31" s="53">
        <v>0</v>
      </c>
      <c r="S31" s="55">
        <v>2</v>
      </c>
      <c r="T31" s="150">
        <f>SUM(B31+C31+D31+H31+I31+J31+N31+O31+P31)</f>
        <v>163</v>
      </c>
      <c r="U31" s="151">
        <f>SUM(E31+F31+G31+K31+L31+M31+Q31+R31+S31)</f>
        <v>35</v>
      </c>
      <c r="V31" s="59">
        <f t="shared" ref="V31:AA35" si="2">SUM(B31+H31+N31)</f>
        <v>144</v>
      </c>
      <c r="W31" s="53">
        <f t="shared" si="2"/>
        <v>9</v>
      </c>
      <c r="X31" s="53">
        <f t="shared" si="2"/>
        <v>10</v>
      </c>
      <c r="Y31" s="56">
        <f t="shared" si="2"/>
        <v>33</v>
      </c>
      <c r="Z31" s="56">
        <f t="shared" si="2"/>
        <v>0</v>
      </c>
      <c r="AA31" s="54">
        <f t="shared" si="2"/>
        <v>2</v>
      </c>
    </row>
    <row r="32" spans="1:27" x14ac:dyDescent="0.25">
      <c r="A32" s="126" t="s">
        <v>5</v>
      </c>
      <c r="B32" s="59">
        <v>27</v>
      </c>
      <c r="C32" s="53">
        <v>1</v>
      </c>
      <c r="D32" s="60">
        <v>0</v>
      </c>
      <c r="E32" s="53">
        <v>8</v>
      </c>
      <c r="F32" s="53">
        <v>0</v>
      </c>
      <c r="G32" s="55">
        <v>0</v>
      </c>
      <c r="H32" s="59">
        <v>7</v>
      </c>
      <c r="I32" s="53">
        <v>0</v>
      </c>
      <c r="J32" s="60">
        <v>0</v>
      </c>
      <c r="K32" s="53">
        <v>1</v>
      </c>
      <c r="L32" s="53">
        <v>0</v>
      </c>
      <c r="M32" s="55">
        <v>0</v>
      </c>
      <c r="N32" s="59">
        <v>0</v>
      </c>
      <c r="O32" s="53">
        <v>1</v>
      </c>
      <c r="P32" s="60">
        <v>0</v>
      </c>
      <c r="Q32" s="53">
        <v>0</v>
      </c>
      <c r="R32" s="53">
        <v>0</v>
      </c>
      <c r="S32" s="55">
        <v>0</v>
      </c>
      <c r="T32" s="150">
        <f>SUM(B32+C32+D32+H32+I32+J32+N32+O32+P32)</f>
        <v>36</v>
      </c>
      <c r="U32" s="151">
        <f>SUM(E32+F32+G32+K32+L32+M32+Q32+R32+S32)</f>
        <v>9</v>
      </c>
      <c r="V32" s="59">
        <f t="shared" si="2"/>
        <v>34</v>
      </c>
      <c r="W32" s="53">
        <f t="shared" si="2"/>
        <v>2</v>
      </c>
      <c r="X32" s="53">
        <f t="shared" si="2"/>
        <v>0</v>
      </c>
      <c r="Y32" s="56">
        <f t="shared" si="2"/>
        <v>9</v>
      </c>
      <c r="Z32" s="56">
        <f t="shared" si="2"/>
        <v>0</v>
      </c>
      <c r="AA32" s="54">
        <f t="shared" si="2"/>
        <v>0</v>
      </c>
    </row>
    <row r="33" spans="1:27" x14ac:dyDescent="0.25">
      <c r="A33" s="126" t="s">
        <v>6</v>
      </c>
      <c r="B33" s="59">
        <v>0</v>
      </c>
      <c r="C33" s="53">
        <v>0</v>
      </c>
      <c r="D33" s="60">
        <v>0</v>
      </c>
      <c r="E33" s="53">
        <v>0</v>
      </c>
      <c r="F33" s="53">
        <v>0</v>
      </c>
      <c r="G33" s="55">
        <v>0</v>
      </c>
      <c r="H33" s="59">
        <v>0</v>
      </c>
      <c r="I33" s="53">
        <v>0</v>
      </c>
      <c r="J33" s="60">
        <v>0</v>
      </c>
      <c r="K33" s="53">
        <v>0</v>
      </c>
      <c r="L33" s="53">
        <v>0</v>
      </c>
      <c r="M33" s="55">
        <v>0</v>
      </c>
      <c r="N33" s="59">
        <v>9</v>
      </c>
      <c r="O33" s="53">
        <v>0</v>
      </c>
      <c r="P33" s="60">
        <v>0</v>
      </c>
      <c r="Q33" s="53">
        <v>3</v>
      </c>
      <c r="R33" s="53">
        <v>0</v>
      </c>
      <c r="S33" s="55">
        <v>0</v>
      </c>
      <c r="T33" s="150">
        <f>SUM(B33+C33+D33+H33+I33+J33+N33+O33+P33)</f>
        <v>9</v>
      </c>
      <c r="U33" s="151">
        <f>SUM(E33+F33+G33+K33+L33+M33+Q33+R33+S33)</f>
        <v>3</v>
      </c>
      <c r="V33" s="59">
        <f t="shared" si="2"/>
        <v>9</v>
      </c>
      <c r="W33" s="53">
        <f t="shared" si="2"/>
        <v>0</v>
      </c>
      <c r="X33" s="53">
        <f t="shared" si="2"/>
        <v>0</v>
      </c>
      <c r="Y33" s="56">
        <f t="shared" si="2"/>
        <v>3</v>
      </c>
      <c r="Z33" s="56">
        <f t="shared" si="2"/>
        <v>0</v>
      </c>
      <c r="AA33" s="54">
        <f t="shared" si="2"/>
        <v>0</v>
      </c>
    </row>
    <row r="34" spans="1:27" x14ac:dyDescent="0.25">
      <c r="A34" s="126" t="s">
        <v>7</v>
      </c>
      <c r="B34" s="59">
        <v>0</v>
      </c>
      <c r="C34" s="53">
        <v>0</v>
      </c>
      <c r="D34" s="60">
        <v>1</v>
      </c>
      <c r="E34" s="53">
        <v>0</v>
      </c>
      <c r="F34" s="53">
        <v>0</v>
      </c>
      <c r="G34" s="55">
        <v>0</v>
      </c>
      <c r="H34" s="59">
        <v>0</v>
      </c>
      <c r="I34" s="53">
        <v>0</v>
      </c>
      <c r="J34" s="60">
        <v>1</v>
      </c>
      <c r="K34" s="53">
        <v>0</v>
      </c>
      <c r="L34" s="53">
        <v>0</v>
      </c>
      <c r="M34" s="55">
        <v>0</v>
      </c>
      <c r="N34" s="59">
        <v>0</v>
      </c>
      <c r="O34" s="53">
        <v>2</v>
      </c>
      <c r="P34" s="60">
        <v>0</v>
      </c>
      <c r="Q34" s="53">
        <v>0</v>
      </c>
      <c r="R34" s="53">
        <v>0</v>
      </c>
      <c r="S34" s="55">
        <v>0</v>
      </c>
      <c r="T34" s="150">
        <f>SUM(B34+C34+D34+H34+I34+J34+N34+O34+P34)</f>
        <v>4</v>
      </c>
      <c r="U34" s="151">
        <f>SUM(E34+F34+G34+K34+L34+M34+Q34+R34+S34)</f>
        <v>0</v>
      </c>
      <c r="V34" s="59">
        <f t="shared" si="2"/>
        <v>0</v>
      </c>
      <c r="W34" s="53">
        <f t="shared" si="2"/>
        <v>2</v>
      </c>
      <c r="X34" s="53">
        <f t="shared" si="2"/>
        <v>2</v>
      </c>
      <c r="Y34" s="56">
        <f t="shared" si="2"/>
        <v>0</v>
      </c>
      <c r="Z34" s="56">
        <f t="shared" si="2"/>
        <v>0</v>
      </c>
      <c r="AA34" s="54">
        <f t="shared" si="2"/>
        <v>0</v>
      </c>
    </row>
    <row r="35" spans="1:27" ht="15.75" thickBot="1" x14ac:dyDescent="0.3">
      <c r="A35" s="197" t="s">
        <v>97</v>
      </c>
      <c r="B35" s="63" t="s">
        <v>94</v>
      </c>
      <c r="C35" s="62" t="s">
        <v>94</v>
      </c>
      <c r="D35" s="61" t="s">
        <v>94</v>
      </c>
      <c r="E35" s="47">
        <v>6</v>
      </c>
      <c r="F35" s="62">
        <v>0</v>
      </c>
      <c r="G35" s="45">
        <v>0</v>
      </c>
      <c r="H35" s="63" t="s">
        <v>94</v>
      </c>
      <c r="I35" s="62" t="s">
        <v>94</v>
      </c>
      <c r="J35" s="61" t="s">
        <v>94</v>
      </c>
      <c r="K35" s="47">
        <v>34</v>
      </c>
      <c r="L35" s="62">
        <v>0</v>
      </c>
      <c r="M35" s="45">
        <v>0</v>
      </c>
      <c r="N35" s="63" t="s">
        <v>94</v>
      </c>
      <c r="O35" s="62" t="s">
        <v>94</v>
      </c>
      <c r="P35" s="61" t="s">
        <v>94</v>
      </c>
      <c r="Q35" s="47">
        <v>0</v>
      </c>
      <c r="R35" s="62">
        <v>0</v>
      </c>
      <c r="S35" s="45">
        <v>0</v>
      </c>
      <c r="T35" s="150" t="s">
        <v>94</v>
      </c>
      <c r="U35" s="152">
        <f>SUM(E35+F35+G35+K35+L35+M35+Q35+R35+S35)</f>
        <v>40</v>
      </c>
      <c r="V35" s="64" t="s">
        <v>94</v>
      </c>
      <c r="W35" s="153" t="s">
        <v>94</v>
      </c>
      <c r="X35" s="57" t="s">
        <v>94</v>
      </c>
      <c r="Y35" s="47">
        <f t="shared" si="2"/>
        <v>40</v>
      </c>
      <c r="Z35" s="47">
        <f t="shared" si="2"/>
        <v>0</v>
      </c>
      <c r="AA35" s="69">
        <f t="shared" si="2"/>
        <v>0</v>
      </c>
    </row>
    <row r="36" spans="1:27" x14ac:dyDescent="0.25">
      <c r="A36" s="249" t="s">
        <v>8</v>
      </c>
      <c r="B36" s="122">
        <f t="shared" ref="B36:AA36" si="3">SUM(B31:B35)</f>
        <v>27</v>
      </c>
      <c r="C36" s="161">
        <f t="shared" si="3"/>
        <v>1</v>
      </c>
      <c r="D36" s="162">
        <f t="shared" si="3"/>
        <v>1</v>
      </c>
      <c r="E36" s="162">
        <f t="shared" si="3"/>
        <v>14</v>
      </c>
      <c r="F36" s="162">
        <f t="shared" si="3"/>
        <v>0</v>
      </c>
      <c r="G36" s="163">
        <f t="shared" si="3"/>
        <v>0</v>
      </c>
      <c r="H36" s="122">
        <f t="shared" si="3"/>
        <v>41</v>
      </c>
      <c r="I36" s="161">
        <f t="shared" si="3"/>
        <v>0</v>
      </c>
      <c r="J36" s="162">
        <f t="shared" si="3"/>
        <v>5</v>
      </c>
      <c r="K36" s="162">
        <f t="shared" si="3"/>
        <v>43</v>
      </c>
      <c r="L36" s="162">
        <f t="shared" si="3"/>
        <v>0</v>
      </c>
      <c r="M36" s="163">
        <f t="shared" si="3"/>
        <v>0</v>
      </c>
      <c r="N36" s="122">
        <f t="shared" si="3"/>
        <v>119</v>
      </c>
      <c r="O36" s="161">
        <f t="shared" si="3"/>
        <v>12</v>
      </c>
      <c r="P36" s="162">
        <f t="shared" si="3"/>
        <v>6</v>
      </c>
      <c r="Q36" s="162">
        <f t="shared" si="3"/>
        <v>28</v>
      </c>
      <c r="R36" s="162">
        <f t="shared" si="3"/>
        <v>0</v>
      </c>
      <c r="S36" s="163">
        <f t="shared" si="3"/>
        <v>2</v>
      </c>
      <c r="T36" s="251">
        <f t="shared" si="3"/>
        <v>212</v>
      </c>
      <c r="U36" s="253">
        <f t="shared" si="3"/>
        <v>87</v>
      </c>
      <c r="V36" s="122">
        <f>SUM(V31:V35)</f>
        <v>187</v>
      </c>
      <c r="W36" s="161">
        <f t="shared" si="3"/>
        <v>13</v>
      </c>
      <c r="X36" s="162">
        <f t="shared" si="3"/>
        <v>12</v>
      </c>
      <c r="Y36" s="162">
        <f t="shared" si="3"/>
        <v>85</v>
      </c>
      <c r="Z36" s="162">
        <f t="shared" si="3"/>
        <v>0</v>
      </c>
      <c r="AA36" s="163">
        <f t="shared" si="3"/>
        <v>2</v>
      </c>
    </row>
    <row r="37" spans="1:27" ht="15.75" thickBot="1" x14ac:dyDescent="0.3">
      <c r="A37" s="250"/>
      <c r="B37" s="244">
        <f>SUM(B36:D36)</f>
        <v>29</v>
      </c>
      <c r="C37" s="245"/>
      <c r="D37" s="246"/>
      <c r="E37" s="247">
        <f>SUM(E36:G36)</f>
        <v>14</v>
      </c>
      <c r="F37" s="245"/>
      <c r="G37" s="248"/>
      <c r="H37" s="244">
        <f>SUM(H36:J36)</f>
        <v>46</v>
      </c>
      <c r="I37" s="245"/>
      <c r="J37" s="246"/>
      <c r="K37" s="247">
        <f>SUM(K36:M36)</f>
        <v>43</v>
      </c>
      <c r="L37" s="245"/>
      <c r="M37" s="248"/>
      <c r="N37" s="244">
        <f>SUM(N36:P36)</f>
        <v>137</v>
      </c>
      <c r="O37" s="245"/>
      <c r="P37" s="246"/>
      <c r="Q37" s="247">
        <f>SUM(Q36:S36)</f>
        <v>30</v>
      </c>
      <c r="R37" s="245"/>
      <c r="S37" s="248"/>
      <c r="T37" s="252"/>
      <c r="U37" s="254"/>
      <c r="V37" s="244">
        <f>SUM(V36:X36)</f>
        <v>212</v>
      </c>
      <c r="W37" s="245"/>
      <c r="X37" s="246"/>
      <c r="Y37" s="247">
        <f>SUM(Y36:AA36)</f>
        <v>87</v>
      </c>
      <c r="Z37" s="245"/>
      <c r="AA37" s="248"/>
    </row>
    <row r="38" spans="1:27" x14ac:dyDescent="0.25">
      <c r="A38" s="4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156"/>
      <c r="AA38" s="156"/>
    </row>
    <row r="39" spans="1:27" ht="16.5" thickBot="1" x14ac:dyDescent="0.3">
      <c r="A39" s="255" t="s">
        <v>69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</row>
    <row r="40" spans="1:27" ht="15" customHeight="1" x14ac:dyDescent="0.25">
      <c r="A40" s="256" t="s">
        <v>9</v>
      </c>
      <c r="B40" s="256" t="s">
        <v>1</v>
      </c>
      <c r="C40" s="260"/>
      <c r="D40" s="260"/>
      <c r="E40" s="260"/>
      <c r="F40" s="260"/>
      <c r="G40" s="261"/>
      <c r="H40" s="256" t="s">
        <v>2</v>
      </c>
      <c r="I40" s="260"/>
      <c r="J40" s="260"/>
      <c r="K40" s="260"/>
      <c r="L40" s="260"/>
      <c r="M40" s="261"/>
      <c r="N40" s="256" t="s">
        <v>3</v>
      </c>
      <c r="O40" s="260"/>
      <c r="P40" s="260"/>
      <c r="Q40" s="260"/>
      <c r="R40" s="260"/>
      <c r="S40" s="261"/>
      <c r="T40" s="262" t="s">
        <v>84</v>
      </c>
      <c r="U40" s="265" t="s">
        <v>85</v>
      </c>
      <c r="V40" s="256" t="s">
        <v>34</v>
      </c>
      <c r="W40" s="260"/>
      <c r="X40" s="260"/>
      <c r="Y40" s="260"/>
      <c r="Z40" s="260"/>
      <c r="AA40" s="261"/>
    </row>
    <row r="41" spans="1:27" x14ac:dyDescent="0.25">
      <c r="A41" s="257"/>
      <c r="B41" s="258" t="s">
        <v>40</v>
      </c>
      <c r="C41" s="268"/>
      <c r="D41" s="269"/>
      <c r="E41" s="270" t="s">
        <v>41</v>
      </c>
      <c r="F41" s="268"/>
      <c r="G41" s="271"/>
      <c r="H41" s="258" t="s">
        <v>40</v>
      </c>
      <c r="I41" s="268"/>
      <c r="J41" s="268"/>
      <c r="K41" s="270" t="s">
        <v>41</v>
      </c>
      <c r="L41" s="268"/>
      <c r="M41" s="271"/>
      <c r="N41" s="258" t="s">
        <v>40</v>
      </c>
      <c r="O41" s="268"/>
      <c r="P41" s="269"/>
      <c r="Q41" s="270" t="s">
        <v>41</v>
      </c>
      <c r="R41" s="268"/>
      <c r="S41" s="268"/>
      <c r="T41" s="263"/>
      <c r="U41" s="266"/>
      <c r="V41" s="258" t="s">
        <v>40</v>
      </c>
      <c r="W41" s="268"/>
      <c r="X41" s="269"/>
      <c r="Y41" s="270" t="s">
        <v>41</v>
      </c>
      <c r="Z41" s="268"/>
      <c r="AA41" s="271"/>
    </row>
    <row r="42" spans="1:27" x14ac:dyDescent="0.25">
      <c r="A42" s="258"/>
      <c r="B42" s="272" t="s">
        <v>75</v>
      </c>
      <c r="C42" s="273"/>
      <c r="D42" s="273"/>
      <c r="E42" s="274" t="s">
        <v>75</v>
      </c>
      <c r="F42" s="273"/>
      <c r="G42" s="275"/>
      <c r="H42" s="272" t="s">
        <v>75</v>
      </c>
      <c r="I42" s="273"/>
      <c r="J42" s="273"/>
      <c r="K42" s="274" t="s">
        <v>75</v>
      </c>
      <c r="L42" s="273"/>
      <c r="M42" s="275"/>
      <c r="N42" s="272" t="s">
        <v>75</v>
      </c>
      <c r="O42" s="273"/>
      <c r="P42" s="273"/>
      <c r="Q42" s="274" t="s">
        <v>75</v>
      </c>
      <c r="R42" s="273"/>
      <c r="S42" s="273"/>
      <c r="T42" s="263"/>
      <c r="U42" s="266"/>
      <c r="V42" s="272" t="s">
        <v>75</v>
      </c>
      <c r="W42" s="273"/>
      <c r="X42" s="273"/>
      <c r="Y42" s="274" t="s">
        <v>75</v>
      </c>
      <c r="Z42" s="273"/>
      <c r="AA42" s="275"/>
    </row>
    <row r="43" spans="1:27" ht="15.75" thickBot="1" x14ac:dyDescent="0.3">
      <c r="A43" s="259"/>
      <c r="B43" s="134" t="s">
        <v>70</v>
      </c>
      <c r="C43" s="127" t="s">
        <v>71</v>
      </c>
      <c r="D43" s="135" t="s">
        <v>72</v>
      </c>
      <c r="E43" s="136" t="s">
        <v>70</v>
      </c>
      <c r="F43" s="127" t="s">
        <v>71</v>
      </c>
      <c r="G43" s="137" t="s">
        <v>72</v>
      </c>
      <c r="H43" s="134" t="s">
        <v>70</v>
      </c>
      <c r="I43" s="127" t="s">
        <v>71</v>
      </c>
      <c r="J43" s="135" t="s">
        <v>72</v>
      </c>
      <c r="K43" s="136" t="s">
        <v>70</v>
      </c>
      <c r="L43" s="127" t="s">
        <v>71</v>
      </c>
      <c r="M43" s="127" t="s">
        <v>72</v>
      </c>
      <c r="N43" s="134" t="s">
        <v>70</v>
      </c>
      <c r="O43" s="127" t="s">
        <v>71</v>
      </c>
      <c r="P43" s="135" t="s">
        <v>72</v>
      </c>
      <c r="Q43" s="136" t="s">
        <v>70</v>
      </c>
      <c r="R43" s="127" t="s">
        <v>71</v>
      </c>
      <c r="S43" s="135" t="s">
        <v>72</v>
      </c>
      <c r="T43" s="264"/>
      <c r="U43" s="267"/>
      <c r="V43" s="134" t="s">
        <v>70</v>
      </c>
      <c r="W43" s="127" t="s">
        <v>71</v>
      </c>
      <c r="X43" s="135" t="s">
        <v>72</v>
      </c>
      <c r="Y43" s="136" t="s">
        <v>70</v>
      </c>
      <c r="Z43" s="127" t="s">
        <v>71</v>
      </c>
      <c r="AA43" s="137" t="s">
        <v>72</v>
      </c>
    </row>
    <row r="44" spans="1:27" x14ac:dyDescent="0.25">
      <c r="A44" s="126" t="s">
        <v>4</v>
      </c>
      <c r="B44" s="59">
        <v>151</v>
      </c>
      <c r="C44" s="53">
        <v>23</v>
      </c>
      <c r="D44" s="60">
        <v>4</v>
      </c>
      <c r="E44" s="53">
        <v>49</v>
      </c>
      <c r="F44" s="53">
        <v>2</v>
      </c>
      <c r="G44" s="55">
        <v>0</v>
      </c>
      <c r="H44" s="154">
        <v>121</v>
      </c>
      <c r="I44" s="53">
        <v>27</v>
      </c>
      <c r="J44" s="60">
        <v>3</v>
      </c>
      <c r="K44" s="53">
        <v>38</v>
      </c>
      <c r="L44" s="53">
        <v>5</v>
      </c>
      <c r="M44" s="55">
        <v>3</v>
      </c>
      <c r="N44" s="59">
        <v>116</v>
      </c>
      <c r="O44" s="53">
        <v>6</v>
      </c>
      <c r="P44" s="60">
        <v>5</v>
      </c>
      <c r="Q44" s="53">
        <v>19</v>
      </c>
      <c r="R44" s="53">
        <v>0</v>
      </c>
      <c r="S44" s="55">
        <v>0</v>
      </c>
      <c r="T44" s="150">
        <f>SUM(B44+C44+D44+H44+I44+J44+N44+O44+P44)</f>
        <v>456</v>
      </c>
      <c r="U44" s="151">
        <f>SUM(E44+F44+G44+K44+L44+M44+Q44+R44+S44)</f>
        <v>116</v>
      </c>
      <c r="V44" s="59">
        <f t="shared" ref="V44:AA48" si="4">SUM(B44+H44+N44)</f>
        <v>388</v>
      </c>
      <c r="W44" s="53">
        <f t="shared" si="4"/>
        <v>56</v>
      </c>
      <c r="X44" s="53">
        <f t="shared" si="4"/>
        <v>12</v>
      </c>
      <c r="Y44" s="56">
        <f t="shared" si="4"/>
        <v>106</v>
      </c>
      <c r="Z44" s="56">
        <f t="shared" si="4"/>
        <v>7</v>
      </c>
      <c r="AA44" s="54">
        <f t="shared" si="4"/>
        <v>3</v>
      </c>
    </row>
    <row r="45" spans="1:27" x14ac:dyDescent="0.25">
      <c r="A45" s="126" t="s">
        <v>5</v>
      </c>
      <c r="B45" s="59">
        <v>7</v>
      </c>
      <c r="C45" s="53">
        <v>0</v>
      </c>
      <c r="D45" s="60">
        <v>0</v>
      </c>
      <c r="E45" s="53">
        <v>0</v>
      </c>
      <c r="F45" s="53">
        <v>0</v>
      </c>
      <c r="G45" s="55">
        <v>0</v>
      </c>
      <c r="H45" s="154">
        <v>0</v>
      </c>
      <c r="I45" s="53">
        <v>0</v>
      </c>
      <c r="J45" s="60">
        <v>0</v>
      </c>
      <c r="K45" s="53">
        <v>0</v>
      </c>
      <c r="L45" s="53">
        <v>0</v>
      </c>
      <c r="M45" s="55">
        <v>0</v>
      </c>
      <c r="N45" s="59">
        <v>7</v>
      </c>
      <c r="O45" s="53">
        <v>1</v>
      </c>
      <c r="P45" s="60">
        <v>0</v>
      </c>
      <c r="Q45" s="53">
        <v>2</v>
      </c>
      <c r="R45" s="53">
        <v>0</v>
      </c>
      <c r="S45" s="55">
        <v>0</v>
      </c>
      <c r="T45" s="150">
        <f>SUM(B45+C45+D45+H45+I45+J45+N45+O45+P45)</f>
        <v>15</v>
      </c>
      <c r="U45" s="151">
        <f>SUM(E45+F45+G45+K45+L45+M45+Q45+R45+S45)</f>
        <v>2</v>
      </c>
      <c r="V45" s="59">
        <f t="shared" si="4"/>
        <v>14</v>
      </c>
      <c r="W45" s="53">
        <f t="shared" si="4"/>
        <v>1</v>
      </c>
      <c r="X45" s="53">
        <f t="shared" si="4"/>
        <v>0</v>
      </c>
      <c r="Y45" s="56">
        <f t="shared" si="4"/>
        <v>2</v>
      </c>
      <c r="Z45" s="56">
        <f t="shared" si="4"/>
        <v>0</v>
      </c>
      <c r="AA45" s="54">
        <f t="shared" si="4"/>
        <v>0</v>
      </c>
    </row>
    <row r="46" spans="1:27" x14ac:dyDescent="0.25">
      <c r="A46" s="126" t="s">
        <v>6</v>
      </c>
      <c r="B46" s="59">
        <v>12</v>
      </c>
      <c r="C46" s="53">
        <v>0</v>
      </c>
      <c r="D46" s="60">
        <v>0</v>
      </c>
      <c r="E46" s="53">
        <v>0</v>
      </c>
      <c r="F46" s="53">
        <v>0</v>
      </c>
      <c r="G46" s="55">
        <v>0</v>
      </c>
      <c r="H46" s="154">
        <v>12</v>
      </c>
      <c r="I46" s="53">
        <v>2</v>
      </c>
      <c r="J46" s="60">
        <v>1</v>
      </c>
      <c r="K46" s="53">
        <v>2</v>
      </c>
      <c r="L46" s="53">
        <v>0</v>
      </c>
      <c r="M46" s="55">
        <v>0</v>
      </c>
      <c r="N46" s="59">
        <v>5</v>
      </c>
      <c r="O46" s="53">
        <v>0</v>
      </c>
      <c r="P46" s="60">
        <v>0</v>
      </c>
      <c r="Q46" s="53">
        <v>0</v>
      </c>
      <c r="R46" s="53">
        <v>0</v>
      </c>
      <c r="S46" s="55">
        <v>0</v>
      </c>
      <c r="T46" s="150">
        <f>SUM(B46+C46+D46+H46+I46+J46+N46+O46+P46)</f>
        <v>32</v>
      </c>
      <c r="U46" s="151">
        <f>SUM(E46+F46+G46+K46+L46+M46+Q46+R46+S46)</f>
        <v>2</v>
      </c>
      <c r="V46" s="59">
        <f t="shared" si="4"/>
        <v>29</v>
      </c>
      <c r="W46" s="53">
        <f t="shared" si="4"/>
        <v>2</v>
      </c>
      <c r="X46" s="53">
        <f t="shared" si="4"/>
        <v>1</v>
      </c>
      <c r="Y46" s="56">
        <f t="shared" si="4"/>
        <v>2</v>
      </c>
      <c r="Z46" s="56">
        <f t="shared" si="4"/>
        <v>0</v>
      </c>
      <c r="AA46" s="54">
        <f t="shared" si="4"/>
        <v>0</v>
      </c>
    </row>
    <row r="47" spans="1:27" x14ac:dyDescent="0.25">
      <c r="A47" s="126" t="s">
        <v>7</v>
      </c>
      <c r="B47" s="59">
        <v>0</v>
      </c>
      <c r="C47" s="53">
        <v>1</v>
      </c>
      <c r="D47" s="60">
        <v>0</v>
      </c>
      <c r="E47" s="53">
        <v>0</v>
      </c>
      <c r="F47" s="53">
        <v>0</v>
      </c>
      <c r="G47" s="55">
        <v>0</v>
      </c>
      <c r="H47" s="154">
        <v>0</v>
      </c>
      <c r="I47" s="53">
        <v>0</v>
      </c>
      <c r="J47" s="60">
        <v>1</v>
      </c>
      <c r="K47" s="53">
        <v>0</v>
      </c>
      <c r="L47" s="53">
        <v>0</v>
      </c>
      <c r="M47" s="55">
        <v>0</v>
      </c>
      <c r="N47" s="59">
        <v>2</v>
      </c>
      <c r="O47" s="53">
        <v>0</v>
      </c>
      <c r="P47" s="60">
        <v>0</v>
      </c>
      <c r="Q47" s="53">
        <v>1</v>
      </c>
      <c r="R47" s="53">
        <v>0</v>
      </c>
      <c r="S47" s="55">
        <v>0</v>
      </c>
      <c r="T47" s="150">
        <f>SUM(B47+C47+D47+H47+I47+J47+N47+O47+P47)</f>
        <v>4</v>
      </c>
      <c r="U47" s="151">
        <f>SUM(E47+F47+G47+K47+L47+M47+Q47+R47+S47)</f>
        <v>1</v>
      </c>
      <c r="V47" s="59">
        <f t="shared" si="4"/>
        <v>2</v>
      </c>
      <c r="W47" s="53">
        <f t="shared" si="4"/>
        <v>1</v>
      </c>
      <c r="X47" s="53">
        <f t="shared" si="4"/>
        <v>1</v>
      </c>
      <c r="Y47" s="56">
        <f t="shared" si="4"/>
        <v>1</v>
      </c>
      <c r="Z47" s="56">
        <f t="shared" si="4"/>
        <v>0</v>
      </c>
      <c r="AA47" s="54">
        <f t="shared" si="4"/>
        <v>0</v>
      </c>
    </row>
    <row r="48" spans="1:27" ht="15.75" thickBot="1" x14ac:dyDescent="0.3">
      <c r="A48" s="197" t="s">
        <v>97</v>
      </c>
      <c r="B48" s="63" t="s">
        <v>94</v>
      </c>
      <c r="C48" s="62" t="s">
        <v>94</v>
      </c>
      <c r="D48" s="61" t="s">
        <v>94</v>
      </c>
      <c r="E48" s="47">
        <v>1</v>
      </c>
      <c r="F48" s="62">
        <v>1</v>
      </c>
      <c r="G48" s="45">
        <v>0</v>
      </c>
      <c r="H48" s="63" t="s">
        <v>94</v>
      </c>
      <c r="I48" s="62" t="s">
        <v>94</v>
      </c>
      <c r="J48" s="61" t="s">
        <v>94</v>
      </c>
      <c r="K48" s="47">
        <v>2</v>
      </c>
      <c r="L48" s="62">
        <v>0</v>
      </c>
      <c r="M48" s="45">
        <v>0</v>
      </c>
      <c r="N48" s="63" t="s">
        <v>94</v>
      </c>
      <c r="O48" s="62" t="s">
        <v>94</v>
      </c>
      <c r="P48" s="61" t="s">
        <v>94</v>
      </c>
      <c r="Q48" s="47">
        <v>2</v>
      </c>
      <c r="R48" s="62">
        <v>0</v>
      </c>
      <c r="S48" s="45">
        <v>0</v>
      </c>
      <c r="T48" s="150" t="s">
        <v>94</v>
      </c>
      <c r="U48" s="152">
        <f>SUM(E48+F48+G48+K48+L48+M48+Q48+R48+S48)</f>
        <v>6</v>
      </c>
      <c r="V48" s="64" t="s">
        <v>94</v>
      </c>
      <c r="W48" s="153" t="s">
        <v>94</v>
      </c>
      <c r="X48" s="57" t="s">
        <v>94</v>
      </c>
      <c r="Y48" s="47">
        <f>SUM(E48+K48+Q48)</f>
        <v>5</v>
      </c>
      <c r="Z48" s="47">
        <f t="shared" si="4"/>
        <v>1</v>
      </c>
      <c r="AA48" s="69">
        <f t="shared" si="4"/>
        <v>0</v>
      </c>
    </row>
    <row r="49" spans="1:27" x14ac:dyDescent="0.25">
      <c r="A49" s="249" t="s">
        <v>8</v>
      </c>
      <c r="B49" s="122">
        <f t="shared" ref="B49:AA49" si="5">SUM(B44:B48)</f>
        <v>170</v>
      </c>
      <c r="C49" s="161">
        <f t="shared" si="5"/>
        <v>24</v>
      </c>
      <c r="D49" s="162">
        <f t="shared" si="5"/>
        <v>4</v>
      </c>
      <c r="E49" s="162">
        <f t="shared" si="5"/>
        <v>50</v>
      </c>
      <c r="F49" s="162">
        <f t="shared" si="5"/>
        <v>3</v>
      </c>
      <c r="G49" s="163">
        <f t="shared" si="5"/>
        <v>0</v>
      </c>
      <c r="H49" s="122">
        <f t="shared" si="5"/>
        <v>133</v>
      </c>
      <c r="I49" s="161">
        <f t="shared" si="5"/>
        <v>29</v>
      </c>
      <c r="J49" s="162">
        <f t="shared" si="5"/>
        <v>5</v>
      </c>
      <c r="K49" s="162">
        <f t="shared" si="5"/>
        <v>42</v>
      </c>
      <c r="L49" s="162">
        <f t="shared" si="5"/>
        <v>5</v>
      </c>
      <c r="M49" s="163">
        <f t="shared" si="5"/>
        <v>3</v>
      </c>
      <c r="N49" s="122">
        <f t="shared" si="5"/>
        <v>130</v>
      </c>
      <c r="O49" s="161">
        <f t="shared" si="5"/>
        <v>7</v>
      </c>
      <c r="P49" s="162">
        <f t="shared" si="5"/>
        <v>5</v>
      </c>
      <c r="Q49" s="162">
        <f t="shared" si="5"/>
        <v>24</v>
      </c>
      <c r="R49" s="162">
        <f t="shared" si="5"/>
        <v>0</v>
      </c>
      <c r="S49" s="163">
        <f t="shared" si="5"/>
        <v>0</v>
      </c>
      <c r="T49" s="251">
        <f t="shared" si="5"/>
        <v>507</v>
      </c>
      <c r="U49" s="253">
        <f t="shared" si="5"/>
        <v>127</v>
      </c>
      <c r="V49" s="122">
        <f t="shared" si="5"/>
        <v>433</v>
      </c>
      <c r="W49" s="161">
        <f t="shared" si="5"/>
        <v>60</v>
      </c>
      <c r="X49" s="162">
        <f t="shared" si="5"/>
        <v>14</v>
      </c>
      <c r="Y49" s="162">
        <f t="shared" si="5"/>
        <v>116</v>
      </c>
      <c r="Z49" s="162">
        <f t="shared" si="5"/>
        <v>8</v>
      </c>
      <c r="AA49" s="163">
        <f t="shared" si="5"/>
        <v>3</v>
      </c>
    </row>
    <row r="50" spans="1:27" ht="15.75" thickBot="1" x14ac:dyDescent="0.3">
      <c r="A50" s="250"/>
      <c r="B50" s="244">
        <f>SUM(B49:D49)</f>
        <v>198</v>
      </c>
      <c r="C50" s="245"/>
      <c r="D50" s="246"/>
      <c r="E50" s="247">
        <f>SUM(E49:G49)</f>
        <v>53</v>
      </c>
      <c r="F50" s="245"/>
      <c r="G50" s="248"/>
      <c r="H50" s="244">
        <f>SUM(H49:J49)</f>
        <v>167</v>
      </c>
      <c r="I50" s="245"/>
      <c r="J50" s="246"/>
      <c r="K50" s="247">
        <f>SUM(K49:M49)</f>
        <v>50</v>
      </c>
      <c r="L50" s="245"/>
      <c r="M50" s="248"/>
      <c r="N50" s="244">
        <f>SUM(N49:P49)</f>
        <v>142</v>
      </c>
      <c r="O50" s="245"/>
      <c r="P50" s="246"/>
      <c r="Q50" s="247">
        <f>SUM(Q49:S49)</f>
        <v>24</v>
      </c>
      <c r="R50" s="245"/>
      <c r="S50" s="248"/>
      <c r="T50" s="252"/>
      <c r="U50" s="254"/>
      <c r="V50" s="244">
        <f>SUM(V49:X49)</f>
        <v>507</v>
      </c>
      <c r="W50" s="245"/>
      <c r="X50" s="246"/>
      <c r="Y50" s="247">
        <f>SUM(Y49:AA49)</f>
        <v>127</v>
      </c>
      <c r="Z50" s="245"/>
      <c r="AA50" s="248"/>
    </row>
    <row r="51" spans="1:27" x14ac:dyDescent="0.25">
      <c r="A51" s="4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</row>
    <row r="52" spans="1:27" ht="16.5" thickBot="1" x14ac:dyDescent="0.3">
      <c r="A52" s="255" t="s">
        <v>99</v>
      </c>
      <c r="B52" s="255"/>
      <c r="C52" s="255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  <c r="Z52" s="255"/>
      <c r="AA52" s="255"/>
    </row>
    <row r="53" spans="1:27" x14ac:dyDescent="0.25">
      <c r="A53" s="256" t="s">
        <v>9</v>
      </c>
      <c r="B53" s="256" t="s">
        <v>100</v>
      </c>
      <c r="C53" s="260"/>
      <c r="D53" s="260"/>
      <c r="E53" s="260"/>
      <c r="F53" s="260"/>
      <c r="G53" s="261"/>
      <c r="H53" s="256" t="s">
        <v>101</v>
      </c>
      <c r="I53" s="260"/>
      <c r="J53" s="260"/>
      <c r="K53" s="260"/>
      <c r="L53" s="260"/>
      <c r="M53" s="261"/>
      <c r="N53" s="256" t="s">
        <v>102</v>
      </c>
      <c r="O53" s="260"/>
      <c r="P53" s="260"/>
      <c r="Q53" s="260"/>
      <c r="R53" s="260"/>
      <c r="S53" s="261"/>
      <c r="T53" s="262" t="s">
        <v>84</v>
      </c>
      <c r="U53" s="265" t="s">
        <v>85</v>
      </c>
      <c r="V53" s="256" t="s">
        <v>103</v>
      </c>
      <c r="W53" s="260"/>
      <c r="X53" s="260"/>
      <c r="Y53" s="260"/>
      <c r="Z53" s="260"/>
      <c r="AA53" s="261"/>
    </row>
    <row r="54" spans="1:27" x14ac:dyDescent="0.25">
      <c r="A54" s="257"/>
      <c r="B54" s="258" t="s">
        <v>40</v>
      </c>
      <c r="C54" s="268"/>
      <c r="D54" s="269"/>
      <c r="E54" s="270" t="s">
        <v>41</v>
      </c>
      <c r="F54" s="268"/>
      <c r="G54" s="271"/>
      <c r="H54" s="258" t="s">
        <v>40</v>
      </c>
      <c r="I54" s="268"/>
      <c r="J54" s="268"/>
      <c r="K54" s="270" t="s">
        <v>41</v>
      </c>
      <c r="L54" s="268"/>
      <c r="M54" s="271"/>
      <c r="N54" s="258" t="s">
        <v>40</v>
      </c>
      <c r="O54" s="268"/>
      <c r="P54" s="269"/>
      <c r="Q54" s="270" t="s">
        <v>41</v>
      </c>
      <c r="R54" s="268"/>
      <c r="S54" s="268"/>
      <c r="T54" s="263"/>
      <c r="U54" s="266"/>
      <c r="V54" s="258" t="s">
        <v>40</v>
      </c>
      <c r="W54" s="268"/>
      <c r="X54" s="269"/>
      <c r="Y54" s="270" t="s">
        <v>41</v>
      </c>
      <c r="Z54" s="268"/>
      <c r="AA54" s="271"/>
    </row>
    <row r="55" spans="1:27" x14ac:dyDescent="0.25">
      <c r="A55" s="258"/>
      <c r="B55" s="272" t="s">
        <v>75</v>
      </c>
      <c r="C55" s="273"/>
      <c r="D55" s="273"/>
      <c r="E55" s="274" t="s">
        <v>75</v>
      </c>
      <c r="F55" s="273"/>
      <c r="G55" s="275"/>
      <c r="H55" s="272" t="s">
        <v>75</v>
      </c>
      <c r="I55" s="273"/>
      <c r="J55" s="273"/>
      <c r="K55" s="274" t="s">
        <v>75</v>
      </c>
      <c r="L55" s="273"/>
      <c r="M55" s="275"/>
      <c r="N55" s="272" t="s">
        <v>75</v>
      </c>
      <c r="O55" s="273"/>
      <c r="P55" s="273"/>
      <c r="Q55" s="274" t="s">
        <v>75</v>
      </c>
      <c r="R55" s="273"/>
      <c r="S55" s="273"/>
      <c r="T55" s="263"/>
      <c r="U55" s="266"/>
      <c r="V55" s="272" t="s">
        <v>75</v>
      </c>
      <c r="W55" s="273"/>
      <c r="X55" s="273"/>
      <c r="Y55" s="274" t="s">
        <v>75</v>
      </c>
      <c r="Z55" s="273"/>
      <c r="AA55" s="275"/>
    </row>
    <row r="56" spans="1:27" ht="15.75" thickBot="1" x14ac:dyDescent="0.3">
      <c r="A56" s="259"/>
      <c r="B56" s="134" t="s">
        <v>70</v>
      </c>
      <c r="C56" s="127" t="s">
        <v>71</v>
      </c>
      <c r="D56" s="135" t="s">
        <v>72</v>
      </c>
      <c r="E56" s="136" t="s">
        <v>70</v>
      </c>
      <c r="F56" s="127" t="s">
        <v>71</v>
      </c>
      <c r="G56" s="137" t="s">
        <v>72</v>
      </c>
      <c r="H56" s="134" t="s">
        <v>70</v>
      </c>
      <c r="I56" s="127" t="s">
        <v>71</v>
      </c>
      <c r="J56" s="135" t="s">
        <v>72</v>
      </c>
      <c r="K56" s="136" t="s">
        <v>70</v>
      </c>
      <c r="L56" s="127" t="s">
        <v>71</v>
      </c>
      <c r="M56" s="127" t="s">
        <v>72</v>
      </c>
      <c r="N56" s="134" t="s">
        <v>70</v>
      </c>
      <c r="O56" s="127" t="s">
        <v>71</v>
      </c>
      <c r="P56" s="135" t="s">
        <v>72</v>
      </c>
      <c r="Q56" s="136" t="s">
        <v>70</v>
      </c>
      <c r="R56" s="127" t="s">
        <v>71</v>
      </c>
      <c r="S56" s="135" t="s">
        <v>72</v>
      </c>
      <c r="T56" s="264"/>
      <c r="U56" s="267"/>
      <c r="V56" s="134" t="s">
        <v>70</v>
      </c>
      <c r="W56" s="127" t="s">
        <v>71</v>
      </c>
      <c r="X56" s="135" t="s">
        <v>72</v>
      </c>
      <c r="Y56" s="136" t="s">
        <v>70</v>
      </c>
      <c r="Z56" s="127" t="s">
        <v>71</v>
      </c>
      <c r="AA56" s="137" t="s">
        <v>72</v>
      </c>
    </row>
    <row r="57" spans="1:27" x14ac:dyDescent="0.25">
      <c r="A57" s="126" t="s">
        <v>4</v>
      </c>
      <c r="B57" s="59">
        <v>98</v>
      </c>
      <c r="C57" s="53">
        <v>22</v>
      </c>
      <c r="D57" s="60">
        <v>6</v>
      </c>
      <c r="E57" s="53">
        <v>44</v>
      </c>
      <c r="F57" s="53">
        <v>5</v>
      </c>
      <c r="G57" s="55">
        <v>0</v>
      </c>
      <c r="H57" s="154">
        <v>63</v>
      </c>
      <c r="I57" s="53">
        <v>23</v>
      </c>
      <c r="J57" s="60">
        <v>5</v>
      </c>
      <c r="K57" s="53">
        <v>17</v>
      </c>
      <c r="L57" s="53">
        <v>1</v>
      </c>
      <c r="M57" s="55">
        <v>2</v>
      </c>
      <c r="N57" s="59">
        <v>100</v>
      </c>
      <c r="O57" s="53">
        <v>33</v>
      </c>
      <c r="P57" s="60">
        <v>15</v>
      </c>
      <c r="Q57" s="53">
        <v>37</v>
      </c>
      <c r="R57" s="53">
        <v>6</v>
      </c>
      <c r="S57" s="55">
        <v>1</v>
      </c>
      <c r="T57" s="150">
        <f>SUM(B57+C57+D57+H57+I57+J57+N57+O57+P57)</f>
        <v>365</v>
      </c>
      <c r="U57" s="151">
        <f>SUM(E57+F57+G57+K57+L57+M57+Q57+R57+S57)</f>
        <v>113</v>
      </c>
      <c r="V57" s="59">
        <f t="shared" ref="V57:V60" si="6">SUM(B57+H57+N57)</f>
        <v>261</v>
      </c>
      <c r="W57" s="53">
        <f t="shared" ref="W57:W60" si="7">SUM(C57+I57+O57)</f>
        <v>78</v>
      </c>
      <c r="X57" s="53">
        <f t="shared" ref="X57:X60" si="8">SUM(D57+J57+P57)</f>
        <v>26</v>
      </c>
      <c r="Y57" s="56">
        <f t="shared" ref="Y57:Y60" si="9">SUM(E57+K57+Q57)</f>
        <v>98</v>
      </c>
      <c r="Z57" s="56">
        <f t="shared" ref="Z57:Z61" si="10">SUM(F57+L57+R57)</f>
        <v>12</v>
      </c>
      <c r="AA57" s="54">
        <f t="shared" ref="AA57:AA61" si="11">SUM(G57+M57+S57)</f>
        <v>3</v>
      </c>
    </row>
    <row r="58" spans="1:27" x14ac:dyDescent="0.25">
      <c r="A58" s="126" t="s">
        <v>5</v>
      </c>
      <c r="B58" s="59">
        <v>1</v>
      </c>
      <c r="C58" s="53">
        <v>0</v>
      </c>
      <c r="D58" s="60">
        <v>0</v>
      </c>
      <c r="E58" s="53">
        <v>0</v>
      </c>
      <c r="F58" s="53">
        <v>0</v>
      </c>
      <c r="G58" s="55">
        <v>0</v>
      </c>
      <c r="H58" s="154">
        <v>0</v>
      </c>
      <c r="I58" s="53">
        <v>1</v>
      </c>
      <c r="J58" s="60">
        <v>0</v>
      </c>
      <c r="K58" s="53">
        <v>0</v>
      </c>
      <c r="L58" s="53">
        <v>0</v>
      </c>
      <c r="M58" s="55">
        <v>0</v>
      </c>
      <c r="N58" s="59">
        <v>2</v>
      </c>
      <c r="O58" s="53">
        <v>0</v>
      </c>
      <c r="P58" s="60">
        <v>0</v>
      </c>
      <c r="Q58" s="53">
        <v>4</v>
      </c>
      <c r="R58" s="53">
        <v>0</v>
      </c>
      <c r="S58" s="55">
        <v>0</v>
      </c>
      <c r="T58" s="150">
        <f>SUM(B58+C58+D58+H58+I58+J58+N58+O58+P58)</f>
        <v>4</v>
      </c>
      <c r="U58" s="151">
        <f>SUM(E58+F58+G58+K58+L58+M58+Q58+R58+S58)</f>
        <v>4</v>
      </c>
      <c r="V58" s="59">
        <f t="shared" si="6"/>
        <v>3</v>
      </c>
      <c r="W58" s="53">
        <f t="shared" si="7"/>
        <v>1</v>
      </c>
      <c r="X58" s="53">
        <f t="shared" si="8"/>
        <v>0</v>
      </c>
      <c r="Y58" s="56">
        <f t="shared" si="9"/>
        <v>4</v>
      </c>
      <c r="Z58" s="56">
        <f t="shared" si="10"/>
        <v>0</v>
      </c>
      <c r="AA58" s="54">
        <f t="shared" si="11"/>
        <v>0</v>
      </c>
    </row>
    <row r="59" spans="1:27" x14ac:dyDescent="0.25">
      <c r="A59" s="126" t="s">
        <v>6</v>
      </c>
      <c r="B59" s="59">
        <v>10</v>
      </c>
      <c r="C59" s="53">
        <v>0</v>
      </c>
      <c r="D59" s="60">
        <v>1</v>
      </c>
      <c r="E59" s="53">
        <v>0</v>
      </c>
      <c r="F59" s="53">
        <v>0</v>
      </c>
      <c r="G59" s="55">
        <v>0</v>
      </c>
      <c r="H59" s="154">
        <v>11</v>
      </c>
      <c r="I59" s="53">
        <v>4</v>
      </c>
      <c r="J59" s="60">
        <v>0</v>
      </c>
      <c r="K59" s="53">
        <v>1</v>
      </c>
      <c r="L59" s="53">
        <v>0</v>
      </c>
      <c r="M59" s="55">
        <v>0</v>
      </c>
      <c r="N59" s="59">
        <v>26</v>
      </c>
      <c r="O59" s="53">
        <v>4</v>
      </c>
      <c r="P59" s="60">
        <v>0</v>
      </c>
      <c r="Q59" s="53">
        <v>2</v>
      </c>
      <c r="R59" s="53">
        <v>0</v>
      </c>
      <c r="S59" s="55">
        <v>0</v>
      </c>
      <c r="T59" s="150">
        <f>SUM(B59+C59+D59+H59+I59+J59+N59+O59+P59)</f>
        <v>56</v>
      </c>
      <c r="U59" s="151">
        <f>SUM(E59+F59+G59+K59+L59+M59+Q59+R59+S59)</f>
        <v>3</v>
      </c>
      <c r="V59" s="59">
        <f t="shared" si="6"/>
        <v>47</v>
      </c>
      <c r="W59" s="53">
        <f t="shared" si="7"/>
        <v>8</v>
      </c>
      <c r="X59" s="53">
        <f t="shared" si="8"/>
        <v>1</v>
      </c>
      <c r="Y59" s="56">
        <f t="shared" si="9"/>
        <v>3</v>
      </c>
      <c r="Z59" s="56">
        <f t="shared" si="10"/>
        <v>0</v>
      </c>
      <c r="AA59" s="54">
        <f t="shared" si="11"/>
        <v>0</v>
      </c>
    </row>
    <row r="60" spans="1:27" x14ac:dyDescent="0.25">
      <c r="A60" s="126" t="s">
        <v>7</v>
      </c>
      <c r="B60" s="59">
        <v>3</v>
      </c>
      <c r="C60" s="53">
        <v>2</v>
      </c>
      <c r="D60" s="60">
        <v>0</v>
      </c>
      <c r="E60" s="53">
        <v>0</v>
      </c>
      <c r="F60" s="53">
        <v>0</v>
      </c>
      <c r="G60" s="55">
        <v>0</v>
      </c>
      <c r="H60" s="154">
        <v>0</v>
      </c>
      <c r="I60" s="53">
        <v>0</v>
      </c>
      <c r="J60" s="60">
        <v>1</v>
      </c>
      <c r="K60" s="53">
        <v>0</v>
      </c>
      <c r="L60" s="53">
        <v>0</v>
      </c>
      <c r="M60" s="55">
        <v>0</v>
      </c>
      <c r="N60" s="59">
        <v>0</v>
      </c>
      <c r="O60" s="53">
        <v>0</v>
      </c>
      <c r="P60" s="60">
        <v>1</v>
      </c>
      <c r="Q60" s="53">
        <v>0</v>
      </c>
      <c r="R60" s="53">
        <v>0</v>
      </c>
      <c r="S60" s="55">
        <v>0</v>
      </c>
      <c r="T60" s="150">
        <f>SUM(B60+C60+D60+H60+I60+J60+N60+O60+P60)</f>
        <v>7</v>
      </c>
      <c r="U60" s="151">
        <f>SUM(E60+F60+G60+K60+L60+M60+Q60+R60+S60)</f>
        <v>0</v>
      </c>
      <c r="V60" s="59">
        <f t="shared" si="6"/>
        <v>3</v>
      </c>
      <c r="W60" s="53">
        <f t="shared" si="7"/>
        <v>2</v>
      </c>
      <c r="X60" s="53">
        <f t="shared" si="8"/>
        <v>2</v>
      </c>
      <c r="Y60" s="56">
        <f t="shared" si="9"/>
        <v>0</v>
      </c>
      <c r="Z60" s="56">
        <f t="shared" si="10"/>
        <v>0</v>
      </c>
      <c r="AA60" s="54">
        <f t="shared" si="11"/>
        <v>0</v>
      </c>
    </row>
    <row r="61" spans="1:27" ht="15.75" thickBot="1" x14ac:dyDescent="0.3">
      <c r="A61" s="197" t="s">
        <v>97</v>
      </c>
      <c r="B61" s="63" t="s">
        <v>94</v>
      </c>
      <c r="C61" s="62" t="s">
        <v>94</v>
      </c>
      <c r="D61" s="61" t="s">
        <v>94</v>
      </c>
      <c r="E61" s="47">
        <v>1</v>
      </c>
      <c r="F61" s="62">
        <v>0</v>
      </c>
      <c r="G61" s="45">
        <v>0</v>
      </c>
      <c r="H61" s="63" t="s">
        <v>94</v>
      </c>
      <c r="I61" s="62" t="s">
        <v>94</v>
      </c>
      <c r="J61" s="61" t="s">
        <v>94</v>
      </c>
      <c r="K61" s="47">
        <v>5</v>
      </c>
      <c r="L61" s="62">
        <v>1</v>
      </c>
      <c r="M61" s="45">
        <v>0</v>
      </c>
      <c r="N61" s="63" t="s">
        <v>94</v>
      </c>
      <c r="O61" s="62" t="s">
        <v>94</v>
      </c>
      <c r="P61" s="61" t="s">
        <v>94</v>
      </c>
      <c r="Q61" s="47">
        <v>2</v>
      </c>
      <c r="R61" s="62">
        <v>0</v>
      </c>
      <c r="S61" s="45">
        <v>0</v>
      </c>
      <c r="T61" s="150" t="s">
        <v>94</v>
      </c>
      <c r="U61" s="152">
        <f>SUM(E61+F61+G61+K61+L61+M61+Q61+R61+S61)</f>
        <v>9</v>
      </c>
      <c r="V61" s="64" t="s">
        <v>94</v>
      </c>
      <c r="W61" s="153" t="s">
        <v>94</v>
      </c>
      <c r="X61" s="57" t="s">
        <v>94</v>
      </c>
      <c r="Y61" s="47">
        <f>SUM(E61+K61+Q61)</f>
        <v>8</v>
      </c>
      <c r="Z61" s="47">
        <f t="shared" si="10"/>
        <v>1</v>
      </c>
      <c r="AA61" s="69">
        <f t="shared" si="11"/>
        <v>0</v>
      </c>
    </row>
    <row r="62" spans="1:27" x14ac:dyDescent="0.25">
      <c r="A62" s="249" t="s">
        <v>8</v>
      </c>
      <c r="B62" s="122">
        <f t="shared" ref="B62:AA62" si="12">SUM(B57:B61)</f>
        <v>112</v>
      </c>
      <c r="C62" s="202">
        <f t="shared" si="12"/>
        <v>24</v>
      </c>
      <c r="D62" s="211">
        <f t="shared" si="12"/>
        <v>7</v>
      </c>
      <c r="E62" s="211">
        <f t="shared" si="12"/>
        <v>45</v>
      </c>
      <c r="F62" s="211">
        <f t="shared" si="12"/>
        <v>5</v>
      </c>
      <c r="G62" s="203">
        <f t="shared" si="12"/>
        <v>0</v>
      </c>
      <c r="H62" s="122">
        <f t="shared" si="12"/>
        <v>74</v>
      </c>
      <c r="I62" s="202">
        <f t="shared" si="12"/>
        <v>28</v>
      </c>
      <c r="J62" s="211">
        <f t="shared" si="12"/>
        <v>6</v>
      </c>
      <c r="K62" s="211">
        <f t="shared" si="12"/>
        <v>23</v>
      </c>
      <c r="L62" s="211">
        <f t="shared" si="12"/>
        <v>2</v>
      </c>
      <c r="M62" s="203">
        <f t="shared" si="12"/>
        <v>2</v>
      </c>
      <c r="N62" s="122">
        <f t="shared" si="12"/>
        <v>128</v>
      </c>
      <c r="O62" s="202">
        <f t="shared" si="12"/>
        <v>37</v>
      </c>
      <c r="P62" s="211">
        <f t="shared" si="12"/>
        <v>16</v>
      </c>
      <c r="Q62" s="211">
        <f t="shared" si="12"/>
        <v>45</v>
      </c>
      <c r="R62" s="211">
        <f t="shared" si="12"/>
        <v>6</v>
      </c>
      <c r="S62" s="203">
        <f t="shared" si="12"/>
        <v>1</v>
      </c>
      <c r="T62" s="251">
        <f t="shared" si="12"/>
        <v>432</v>
      </c>
      <c r="U62" s="253">
        <f t="shared" si="12"/>
        <v>129</v>
      </c>
      <c r="V62" s="122">
        <f t="shared" si="12"/>
        <v>314</v>
      </c>
      <c r="W62" s="202">
        <f t="shared" si="12"/>
        <v>89</v>
      </c>
      <c r="X62" s="211">
        <f t="shared" si="12"/>
        <v>29</v>
      </c>
      <c r="Y62" s="211">
        <f t="shared" si="12"/>
        <v>113</v>
      </c>
      <c r="Z62" s="211">
        <f t="shared" si="12"/>
        <v>13</v>
      </c>
      <c r="AA62" s="203">
        <f t="shared" si="12"/>
        <v>3</v>
      </c>
    </row>
    <row r="63" spans="1:27" ht="15.75" thickBot="1" x14ac:dyDescent="0.3">
      <c r="A63" s="250"/>
      <c r="B63" s="244">
        <f>SUM(B62:D62)</f>
        <v>143</v>
      </c>
      <c r="C63" s="245"/>
      <c r="D63" s="246"/>
      <c r="E63" s="247">
        <f>SUM(E62:G62)</f>
        <v>50</v>
      </c>
      <c r="F63" s="245"/>
      <c r="G63" s="248"/>
      <c r="H63" s="244">
        <f>SUM(H62:J62)</f>
        <v>108</v>
      </c>
      <c r="I63" s="245"/>
      <c r="J63" s="246"/>
      <c r="K63" s="247">
        <f>SUM(K62:M62)</f>
        <v>27</v>
      </c>
      <c r="L63" s="245"/>
      <c r="M63" s="248"/>
      <c r="N63" s="244">
        <f>SUM(N62:P62)</f>
        <v>181</v>
      </c>
      <c r="O63" s="245"/>
      <c r="P63" s="246"/>
      <c r="Q63" s="247">
        <f>SUM(Q62:S62)</f>
        <v>52</v>
      </c>
      <c r="R63" s="245"/>
      <c r="S63" s="248"/>
      <c r="T63" s="252"/>
      <c r="U63" s="254"/>
      <c r="V63" s="244">
        <f>SUM(V62:X62)</f>
        <v>432</v>
      </c>
      <c r="W63" s="245"/>
      <c r="X63" s="246"/>
      <c r="Y63" s="247">
        <f>SUM(Y62:AA62)</f>
        <v>129</v>
      </c>
      <c r="Z63" s="245"/>
      <c r="AA63" s="248"/>
    </row>
    <row r="64" spans="1:27" x14ac:dyDescent="0.25">
      <c r="A64" s="46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</row>
    <row r="65" spans="1:27" ht="17.25" x14ac:dyDescent="0.25">
      <c r="A65" s="306" t="s">
        <v>74</v>
      </c>
      <c r="B65" s="306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</row>
    <row r="66" spans="1:27" x14ac:dyDescent="0.25">
      <c r="A66" s="4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</row>
    <row r="67" spans="1:27" ht="15.75" customHeight="1" thickBot="1" x14ac:dyDescent="0.3">
      <c r="A67" s="317" t="s">
        <v>104</v>
      </c>
      <c r="B67" s="317"/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  <c r="Q67" s="317"/>
      <c r="R67" s="317"/>
      <c r="S67" s="317"/>
      <c r="T67" s="317"/>
      <c r="U67" s="317"/>
      <c r="V67" s="317"/>
      <c r="W67" s="317"/>
      <c r="X67" s="317"/>
      <c r="Y67" s="317"/>
      <c r="Z67" s="317"/>
      <c r="AA67" s="317"/>
    </row>
    <row r="68" spans="1:27" ht="16.5" customHeight="1" thickBot="1" x14ac:dyDescent="0.3">
      <c r="D68" s="294" t="s">
        <v>9</v>
      </c>
      <c r="E68" s="295"/>
      <c r="F68" s="295"/>
      <c r="G68" s="295"/>
      <c r="H68" s="295"/>
      <c r="I68" s="295"/>
      <c r="J68" s="296"/>
      <c r="K68" s="262" t="s">
        <v>84</v>
      </c>
      <c r="L68" s="265" t="s">
        <v>85</v>
      </c>
      <c r="M68" s="318" t="s">
        <v>98</v>
      </c>
      <c r="N68" s="319"/>
      <c r="O68" s="319"/>
      <c r="P68" s="319"/>
      <c r="Q68" s="319"/>
      <c r="R68" s="320"/>
      <c r="T68" s="51"/>
      <c r="U68" s="51"/>
      <c r="V68" s="51"/>
      <c r="W68" s="51"/>
      <c r="X68" s="51"/>
      <c r="Y68" s="51"/>
    </row>
    <row r="69" spans="1:27" x14ac:dyDescent="0.25">
      <c r="D69" s="297"/>
      <c r="E69" s="298"/>
      <c r="F69" s="298"/>
      <c r="G69" s="298"/>
      <c r="H69" s="298"/>
      <c r="I69" s="298"/>
      <c r="J69" s="299"/>
      <c r="K69" s="263"/>
      <c r="L69" s="266"/>
      <c r="M69" s="258" t="s">
        <v>40</v>
      </c>
      <c r="N69" s="268"/>
      <c r="O69" s="269"/>
      <c r="P69" s="270" t="s">
        <v>41</v>
      </c>
      <c r="Q69" s="268"/>
      <c r="R69" s="271"/>
      <c r="T69" s="49"/>
      <c r="U69" s="49"/>
      <c r="V69" s="321"/>
      <c r="W69" s="322"/>
      <c r="X69" s="322"/>
      <c r="Y69" s="322"/>
    </row>
    <row r="70" spans="1:27" x14ac:dyDescent="0.25">
      <c r="D70" s="297"/>
      <c r="E70" s="298"/>
      <c r="F70" s="298"/>
      <c r="G70" s="298"/>
      <c r="H70" s="298"/>
      <c r="I70" s="298"/>
      <c r="J70" s="299"/>
      <c r="K70" s="263"/>
      <c r="L70" s="266"/>
      <c r="M70" s="272" t="s">
        <v>75</v>
      </c>
      <c r="N70" s="273"/>
      <c r="O70" s="273"/>
      <c r="P70" s="274" t="s">
        <v>75</v>
      </c>
      <c r="Q70" s="273"/>
      <c r="R70" s="275"/>
      <c r="T70" s="49"/>
      <c r="U70" s="49"/>
      <c r="V70" s="321"/>
      <c r="W70" s="124"/>
      <c r="X70" s="124"/>
      <c r="Y70" s="124"/>
    </row>
    <row r="71" spans="1:27" ht="15.75" thickBot="1" x14ac:dyDescent="0.3">
      <c r="D71" s="300"/>
      <c r="E71" s="301"/>
      <c r="F71" s="301"/>
      <c r="G71" s="301"/>
      <c r="H71" s="301"/>
      <c r="I71" s="301"/>
      <c r="J71" s="302"/>
      <c r="K71" s="264"/>
      <c r="L71" s="267"/>
      <c r="M71" s="134" t="s">
        <v>70</v>
      </c>
      <c r="N71" s="127" t="s">
        <v>71</v>
      </c>
      <c r="O71" s="135" t="s">
        <v>72</v>
      </c>
      <c r="P71" s="136" t="s">
        <v>70</v>
      </c>
      <c r="Q71" s="127" t="s">
        <v>71</v>
      </c>
      <c r="R71" s="137" t="s">
        <v>72</v>
      </c>
      <c r="T71" s="49"/>
      <c r="U71" s="49"/>
      <c r="V71" s="321"/>
      <c r="W71" s="44"/>
      <c r="X71" s="44"/>
      <c r="Y71" s="44"/>
    </row>
    <row r="72" spans="1:27" x14ac:dyDescent="0.25">
      <c r="D72" s="291" t="s">
        <v>4</v>
      </c>
      <c r="E72" s="292"/>
      <c r="F72" s="292"/>
      <c r="G72" s="292"/>
      <c r="H72" s="292"/>
      <c r="I72" s="292"/>
      <c r="J72" s="293"/>
      <c r="K72" s="157">
        <f>SUM(T18+T31+T44+T57)</f>
        <v>1072</v>
      </c>
      <c r="L72" s="157">
        <f>SUM(U18+U31+U44+U57)</f>
        <v>278</v>
      </c>
      <c r="M72" s="214">
        <f>SUM(V18+V31+V44+V57)</f>
        <v>872</v>
      </c>
      <c r="N72" s="217">
        <f>SUM(W18+W31+W44+W57)</f>
        <v>143</v>
      </c>
      <c r="O72" s="216">
        <f t="shared" ref="O72:R72" si="13">SUM(X18+X31+X44+X57)</f>
        <v>57</v>
      </c>
      <c r="P72" s="216">
        <f t="shared" si="13"/>
        <v>250</v>
      </c>
      <c r="Q72" s="216">
        <f t="shared" si="13"/>
        <v>19</v>
      </c>
      <c r="R72" s="215">
        <f t="shared" si="13"/>
        <v>9</v>
      </c>
      <c r="T72" s="49"/>
      <c r="U72" s="49"/>
      <c r="V72" s="48"/>
      <c r="W72" s="12"/>
      <c r="X72" s="48"/>
      <c r="Y72" s="12"/>
    </row>
    <row r="73" spans="1:27" x14ac:dyDescent="0.25">
      <c r="D73" s="288" t="s">
        <v>5</v>
      </c>
      <c r="E73" s="289"/>
      <c r="F73" s="289"/>
      <c r="G73" s="289"/>
      <c r="H73" s="289"/>
      <c r="I73" s="289"/>
      <c r="J73" s="290"/>
      <c r="K73" s="157">
        <f t="shared" ref="K73:M73" si="14">SUM(T19+T32+T45+T58)</f>
        <v>60</v>
      </c>
      <c r="L73" s="157">
        <f t="shared" si="14"/>
        <v>22</v>
      </c>
      <c r="M73" s="212">
        <f t="shared" si="14"/>
        <v>55</v>
      </c>
      <c r="N73" s="53">
        <f t="shared" ref="N73:N74" si="15">SUM(W19+W32+W45+W58)</f>
        <v>5</v>
      </c>
      <c r="O73" s="53">
        <f t="shared" ref="O73:O75" si="16">SUM(X19+X32+X45+X58)</f>
        <v>0</v>
      </c>
      <c r="P73" s="53">
        <f t="shared" ref="P73:P75" si="17">SUM(Y19+Y32+Y45+Y58)</f>
        <v>22</v>
      </c>
      <c r="Q73" s="53">
        <f t="shared" ref="Q73:Q75" si="18">SUM(Z19+Z32+Z45+Z58)</f>
        <v>0</v>
      </c>
      <c r="R73" s="213">
        <f t="shared" ref="R73:R75" si="19">SUM(AA19+AA32+AA45+AA58)</f>
        <v>0</v>
      </c>
      <c r="T73" s="49"/>
      <c r="U73" s="49"/>
      <c r="V73" s="48"/>
      <c r="W73" s="12"/>
      <c r="X73" s="48"/>
      <c r="Y73" s="12"/>
    </row>
    <row r="74" spans="1:27" x14ac:dyDescent="0.25">
      <c r="D74" s="288" t="s">
        <v>6</v>
      </c>
      <c r="E74" s="289"/>
      <c r="F74" s="289"/>
      <c r="G74" s="289"/>
      <c r="H74" s="289"/>
      <c r="I74" s="289"/>
      <c r="J74" s="290"/>
      <c r="K74" s="157">
        <f t="shared" ref="K74:M74" si="20">SUM(T20+T33+T46+T59)</f>
        <v>103</v>
      </c>
      <c r="L74" s="157">
        <f t="shared" si="20"/>
        <v>8</v>
      </c>
      <c r="M74" s="212">
        <f t="shared" si="20"/>
        <v>89</v>
      </c>
      <c r="N74" s="53">
        <f t="shared" si="15"/>
        <v>10</v>
      </c>
      <c r="O74" s="53">
        <f t="shared" si="16"/>
        <v>4</v>
      </c>
      <c r="P74" s="53">
        <f t="shared" si="17"/>
        <v>8</v>
      </c>
      <c r="Q74" s="53">
        <f t="shared" si="18"/>
        <v>0</v>
      </c>
      <c r="R74" s="213">
        <f t="shared" si="19"/>
        <v>0</v>
      </c>
      <c r="T74" s="49"/>
      <c r="U74" s="49"/>
      <c r="V74" s="48"/>
      <c r="W74" s="12"/>
      <c r="X74" s="48"/>
      <c r="Y74" s="12"/>
    </row>
    <row r="75" spans="1:27" x14ac:dyDescent="0.25">
      <c r="D75" s="288" t="s">
        <v>7</v>
      </c>
      <c r="E75" s="289"/>
      <c r="F75" s="289"/>
      <c r="G75" s="289"/>
      <c r="H75" s="289"/>
      <c r="I75" s="289"/>
      <c r="J75" s="290"/>
      <c r="K75" s="157">
        <f t="shared" ref="K75:L76" si="21">SUM(T21+T34+T47+T60)</f>
        <v>19</v>
      </c>
      <c r="L75" s="157">
        <f t="shared" si="21"/>
        <v>3</v>
      </c>
      <c r="M75" s="212">
        <f>SUM(V21+V34+V47+V60)</f>
        <v>7</v>
      </c>
      <c r="N75" s="53">
        <f>SUM(W21+W34+W47+W60)</f>
        <v>7</v>
      </c>
      <c r="O75" s="53">
        <f t="shared" si="16"/>
        <v>5</v>
      </c>
      <c r="P75" s="53">
        <f t="shared" si="17"/>
        <v>3</v>
      </c>
      <c r="Q75" s="53">
        <f t="shared" si="18"/>
        <v>0</v>
      </c>
      <c r="R75" s="213">
        <f t="shared" si="19"/>
        <v>0</v>
      </c>
      <c r="T75" s="49"/>
    </row>
    <row r="76" spans="1:27" ht="15.75" thickBot="1" x14ac:dyDescent="0.3">
      <c r="D76" s="285" t="s">
        <v>97</v>
      </c>
      <c r="E76" s="286"/>
      <c r="F76" s="286"/>
      <c r="G76" s="286"/>
      <c r="H76" s="286"/>
      <c r="I76" s="286"/>
      <c r="J76" s="287"/>
      <c r="K76" s="190" t="s">
        <v>94</v>
      </c>
      <c r="L76" s="157">
        <f t="shared" si="21"/>
        <v>69</v>
      </c>
      <c r="M76" s="164" t="s">
        <v>94</v>
      </c>
      <c r="N76" s="165" t="s">
        <v>94</v>
      </c>
      <c r="O76" s="166" t="s">
        <v>94</v>
      </c>
      <c r="P76" s="165">
        <f t="shared" ref="P76" si="22">SUM(Y22+Y35+Y48+Y61)</f>
        <v>66</v>
      </c>
      <c r="Q76" s="165">
        <f t="shared" ref="Q76" si="23">SUM(Z22+Z35+Z48+Z61)</f>
        <v>3</v>
      </c>
      <c r="R76" s="167">
        <f t="shared" ref="R76" si="24">SUM(AA22+AA35+AA48+AA61)</f>
        <v>0</v>
      </c>
      <c r="T76" s="50"/>
    </row>
    <row r="77" spans="1:27" x14ac:dyDescent="0.25">
      <c r="D77" s="279" t="s">
        <v>8</v>
      </c>
      <c r="E77" s="280"/>
      <c r="F77" s="280"/>
      <c r="G77" s="280"/>
      <c r="H77" s="280"/>
      <c r="I77" s="280"/>
      <c r="J77" s="281"/>
      <c r="K77" s="323">
        <f>SUM(K72:K76)</f>
        <v>1254</v>
      </c>
      <c r="L77" s="253">
        <f>SUM(L72:L76)</f>
        <v>380</v>
      </c>
      <c r="M77" s="168">
        <f t="shared" ref="M77:R77" si="25">SUM(M72:M76)</f>
        <v>1023</v>
      </c>
      <c r="N77" s="169">
        <f t="shared" si="25"/>
        <v>165</v>
      </c>
      <c r="O77" s="169">
        <f t="shared" si="25"/>
        <v>66</v>
      </c>
      <c r="P77" s="169">
        <f>SUM(P72:P76)</f>
        <v>349</v>
      </c>
      <c r="Q77" s="169">
        <f t="shared" si="25"/>
        <v>22</v>
      </c>
      <c r="R77" s="170">
        <f t="shared" si="25"/>
        <v>9</v>
      </c>
      <c r="T77" s="50"/>
    </row>
    <row r="78" spans="1:27" ht="15.75" thickBot="1" x14ac:dyDescent="0.3">
      <c r="D78" s="282"/>
      <c r="E78" s="283"/>
      <c r="F78" s="283"/>
      <c r="G78" s="283"/>
      <c r="H78" s="283"/>
      <c r="I78" s="283"/>
      <c r="J78" s="284"/>
      <c r="K78" s="324"/>
      <c r="L78" s="254"/>
      <c r="M78" s="244">
        <f>SUM(M77:O77)</f>
        <v>1254</v>
      </c>
      <c r="N78" s="245"/>
      <c r="O78" s="246"/>
      <c r="P78" s="247">
        <f>SUM(P77:R77)</f>
        <v>380</v>
      </c>
      <c r="Q78" s="245"/>
      <c r="R78" s="248"/>
      <c r="T78" s="50"/>
    </row>
    <row r="79" spans="1:27" x14ac:dyDescent="0.25">
      <c r="E79" s="46"/>
      <c r="F79" s="46"/>
      <c r="G79" s="46"/>
      <c r="H79" s="46"/>
      <c r="I79" s="46"/>
      <c r="J79" s="46"/>
      <c r="K79" s="118"/>
      <c r="L79" s="118"/>
      <c r="M79" s="118"/>
      <c r="N79" s="118"/>
      <c r="O79" s="118"/>
      <c r="P79" s="118"/>
      <c r="Q79" s="118"/>
      <c r="R79" s="118"/>
      <c r="T79" s="50"/>
    </row>
  </sheetData>
  <sheetProtection algorithmName="SHA-512" hashValue="vH2kWKwuTAXjt08Ct3+9dRmBbUig2U9bRku04e6fv0GCjljKyeT+dfF/r2Af2I9IbJyrb4VcDlIfOrc7TIt/zw==" saltValue="ZATOy1KsEyzX4EvaWzdUqQ==" spinCount="100000" sheet="1" objects="1" scenarios="1"/>
  <mergeCells count="177">
    <mergeCell ref="A67:AA67"/>
    <mergeCell ref="P78:R78"/>
    <mergeCell ref="M78:O78"/>
    <mergeCell ref="M68:R68"/>
    <mergeCell ref="P69:R69"/>
    <mergeCell ref="M69:O69"/>
    <mergeCell ref="L68:L71"/>
    <mergeCell ref="K68:K71"/>
    <mergeCell ref="M70:O70"/>
    <mergeCell ref="P70:R70"/>
    <mergeCell ref="V69:V71"/>
    <mergeCell ref="W69:Y69"/>
    <mergeCell ref="L77:L78"/>
    <mergeCell ref="K77:K78"/>
    <mergeCell ref="A1:AA1"/>
    <mergeCell ref="U23:U24"/>
    <mergeCell ref="T23:T24"/>
    <mergeCell ref="Y24:AA24"/>
    <mergeCell ref="V24:X24"/>
    <mergeCell ref="Y15:AA15"/>
    <mergeCell ref="V15:X15"/>
    <mergeCell ref="A14:A17"/>
    <mergeCell ref="Q15:S15"/>
    <mergeCell ref="A9:AA9"/>
    <mergeCell ref="A3:AA3"/>
    <mergeCell ref="A4:AA4"/>
    <mergeCell ref="I7:K7"/>
    <mergeCell ref="I6:K6"/>
    <mergeCell ref="I5:K5"/>
    <mergeCell ref="B7:G7"/>
    <mergeCell ref="B6:G6"/>
    <mergeCell ref="B5:G5"/>
    <mergeCell ref="A2:AA2"/>
    <mergeCell ref="B14:G14"/>
    <mergeCell ref="E24:G24"/>
    <mergeCell ref="A11:AA11"/>
    <mergeCell ref="A13:AA13"/>
    <mergeCell ref="N15:P15"/>
    <mergeCell ref="A65:AA65"/>
    <mergeCell ref="A23:A24"/>
    <mergeCell ref="T27:T30"/>
    <mergeCell ref="Y29:AA29"/>
    <mergeCell ref="B42:D42"/>
    <mergeCell ref="E42:G42"/>
    <mergeCell ref="H42:J42"/>
    <mergeCell ref="K42:M42"/>
    <mergeCell ref="N42:P42"/>
    <mergeCell ref="Q42:S42"/>
    <mergeCell ref="V42:X42"/>
    <mergeCell ref="Y42:AA42"/>
    <mergeCell ref="B40:G40"/>
    <mergeCell ref="N40:S40"/>
    <mergeCell ref="H40:M40"/>
    <mergeCell ref="B41:D41"/>
    <mergeCell ref="E41:G41"/>
    <mergeCell ref="H41:J41"/>
    <mergeCell ref="N24:P24"/>
    <mergeCell ref="Q24:S24"/>
    <mergeCell ref="U27:U30"/>
    <mergeCell ref="K41:M41"/>
    <mergeCell ref="N41:P41"/>
    <mergeCell ref="Q41:S41"/>
    <mergeCell ref="A49:A50"/>
    <mergeCell ref="A39:AA39"/>
    <mergeCell ref="V41:X41"/>
    <mergeCell ref="Y41:AA41"/>
    <mergeCell ref="V40:AA40"/>
    <mergeCell ref="U40:U43"/>
    <mergeCell ref="T40:T43"/>
    <mergeCell ref="A27:A30"/>
    <mergeCell ref="A36:A37"/>
    <mergeCell ref="A40:A43"/>
    <mergeCell ref="T49:T50"/>
    <mergeCell ref="U49:U50"/>
    <mergeCell ref="Y50:AA50"/>
    <mergeCell ref="V50:X50"/>
    <mergeCell ref="E50:G50"/>
    <mergeCell ref="B50:D50"/>
    <mergeCell ref="V28:X28"/>
    <mergeCell ref="V29:X29"/>
    <mergeCell ref="Y28:AA28"/>
    <mergeCell ref="V27:AA27"/>
    <mergeCell ref="E29:G29"/>
    <mergeCell ref="N27:S27"/>
    <mergeCell ref="H27:M27"/>
    <mergeCell ref="B27:G27"/>
    <mergeCell ref="A26:AA26"/>
    <mergeCell ref="B16:D16"/>
    <mergeCell ref="E16:G16"/>
    <mergeCell ref="H16:J16"/>
    <mergeCell ref="K16:M16"/>
    <mergeCell ref="N16:P16"/>
    <mergeCell ref="Q16:S16"/>
    <mergeCell ref="V16:X16"/>
    <mergeCell ref="Y16:AA16"/>
    <mergeCell ref="B24:D24"/>
    <mergeCell ref="H24:J24"/>
    <mergeCell ref="K24:M24"/>
    <mergeCell ref="K15:M15"/>
    <mergeCell ref="B15:D15"/>
    <mergeCell ref="E15:G15"/>
    <mergeCell ref="H15:J15"/>
    <mergeCell ref="V14:AA14"/>
    <mergeCell ref="U14:U17"/>
    <mergeCell ref="T14:T17"/>
    <mergeCell ref="N14:S14"/>
    <mergeCell ref="H14:M14"/>
    <mergeCell ref="M5:S5"/>
    <mergeCell ref="M7:S7"/>
    <mergeCell ref="M6:S6"/>
    <mergeCell ref="D77:J78"/>
    <mergeCell ref="D76:J76"/>
    <mergeCell ref="D75:J75"/>
    <mergeCell ref="D74:J74"/>
    <mergeCell ref="D73:J73"/>
    <mergeCell ref="D72:J72"/>
    <mergeCell ref="D68:J71"/>
    <mergeCell ref="B28:D28"/>
    <mergeCell ref="E28:G28"/>
    <mergeCell ref="H28:J28"/>
    <mergeCell ref="K28:M28"/>
    <mergeCell ref="N28:P28"/>
    <mergeCell ref="Q28:S28"/>
    <mergeCell ref="H29:J29"/>
    <mergeCell ref="K29:M29"/>
    <mergeCell ref="N29:P29"/>
    <mergeCell ref="Q29:S29"/>
    <mergeCell ref="Q50:S50"/>
    <mergeCell ref="N50:P50"/>
    <mergeCell ref="K50:M50"/>
    <mergeCell ref="H50:J50"/>
    <mergeCell ref="B29:D29"/>
    <mergeCell ref="U36:U37"/>
    <mergeCell ref="Y37:AA37"/>
    <mergeCell ref="V37:X37"/>
    <mergeCell ref="B37:D37"/>
    <mergeCell ref="E37:G37"/>
    <mergeCell ref="H37:J37"/>
    <mergeCell ref="K37:M37"/>
    <mergeCell ref="N37:P37"/>
    <mergeCell ref="Q37:S37"/>
    <mergeCell ref="T36:T37"/>
    <mergeCell ref="A52:AA52"/>
    <mergeCell ref="A53:A56"/>
    <mergeCell ref="B53:G53"/>
    <mergeCell ref="H53:M53"/>
    <mergeCell ref="N53:S53"/>
    <mergeCell ref="T53:T56"/>
    <mergeCell ref="U53:U56"/>
    <mergeCell ref="V53:AA53"/>
    <mergeCell ref="B54:D54"/>
    <mergeCell ref="E54:G54"/>
    <mergeCell ref="H54:J54"/>
    <mergeCell ref="K54:M54"/>
    <mergeCell ref="N54:P54"/>
    <mergeCell ref="Q54:S54"/>
    <mergeCell ref="V54:X54"/>
    <mergeCell ref="Y54:AA54"/>
    <mergeCell ref="B55:D55"/>
    <mergeCell ref="E55:G55"/>
    <mergeCell ref="H55:J55"/>
    <mergeCell ref="K55:M55"/>
    <mergeCell ref="N55:P55"/>
    <mergeCell ref="Q55:S55"/>
    <mergeCell ref="V55:X55"/>
    <mergeCell ref="Y55:AA55"/>
    <mergeCell ref="V63:X63"/>
    <mergeCell ref="Y63:AA63"/>
    <mergeCell ref="A62:A63"/>
    <mergeCell ref="T62:T63"/>
    <mergeCell ref="U62:U63"/>
    <mergeCell ref="B63:D63"/>
    <mergeCell ref="E63:G63"/>
    <mergeCell ref="H63:J63"/>
    <mergeCell ref="K63:M63"/>
    <mergeCell ref="N63:P63"/>
    <mergeCell ref="Q63:S63"/>
  </mergeCells>
  <hyperlinks>
    <hyperlink ref="M6" r:id="rId1"/>
    <hyperlink ref="M5" r:id="rId2"/>
    <hyperlink ref="M7" r:id="rId3"/>
  </hyperlinks>
  <pageMargins left="0.7" right="0.7" top="0.75" bottom="0.75" header="0.3" footer="0.3"/>
  <pageSetup paperSize="9" scale="68" orientation="portrait" r:id="rId4"/>
  <ignoredErrors>
    <ignoredError sqref="N15:S15 N17:S17 N16:S16 N30:S30 V30:AA30 N43:S43 V43:AA43 N71:R71 N14:S14 V14:AA14 B14:G14 B43:G43 B30:G30 B16:G16 B17:G17 B15:G15 H14:M14 M71 H43:M43 H30:M30 I16:M16 H17:M17 H15:M15 V15:AA15 V17:AA17 N56:S56 V56:AA56 B56:M5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48"/>
  <sheetViews>
    <sheetView showGridLines="0" topLeftCell="A100" zoomScale="71" zoomScaleNormal="71" workbookViewId="0">
      <selection activeCell="X117" sqref="X117"/>
    </sheetView>
  </sheetViews>
  <sheetFormatPr defaultRowHeight="15" x14ac:dyDescent="0.25"/>
  <cols>
    <col min="1" max="1" width="25.140625" customWidth="1"/>
    <col min="2" max="10" width="3.7109375" customWidth="1"/>
    <col min="11" max="11" width="4" customWidth="1"/>
    <col min="12" max="12" width="3.7109375" customWidth="1"/>
    <col min="13" max="13" width="4" customWidth="1"/>
    <col min="14" max="15" width="3.7109375" customWidth="1"/>
    <col min="16" max="16" width="4.42578125" customWidth="1"/>
    <col min="17" max="17" width="3.7109375" customWidth="1"/>
    <col min="18" max="18" width="4.7109375" customWidth="1"/>
    <col min="19" max="19" width="4.85546875" customWidth="1"/>
    <col min="20" max="20" width="3.7109375" customWidth="1"/>
    <col min="21" max="21" width="4.7109375" customWidth="1"/>
    <col min="22" max="28" width="3.7109375" customWidth="1"/>
    <col min="29" max="29" width="4.5703125" customWidth="1"/>
    <col min="30" max="30" width="3.7109375" customWidth="1"/>
    <col min="31" max="31" width="4.42578125" customWidth="1"/>
    <col min="32" max="32" width="4.7109375" customWidth="1"/>
    <col min="33" max="33" width="3.7109375" customWidth="1"/>
    <col min="34" max="34" width="4.42578125" customWidth="1"/>
    <col min="35" max="40" width="3.7109375" customWidth="1"/>
  </cols>
  <sheetData>
    <row r="1" spans="1:40" ht="18.75" x14ac:dyDescent="0.25">
      <c r="A1" s="307" t="s">
        <v>53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</row>
    <row r="2" spans="1:40" ht="18.75" x14ac:dyDescent="0.25">
      <c r="A2" s="315" t="s">
        <v>81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15"/>
      <c r="AN2" s="315"/>
    </row>
    <row r="3" spans="1:40" ht="18.75" x14ac:dyDescent="0.25">
      <c r="A3" s="309" t="s">
        <v>117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</row>
    <row r="4" spans="1:40" ht="60.75" customHeight="1" x14ac:dyDescent="0.25">
      <c r="A4" s="370" t="s">
        <v>82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  <c r="AH4" s="370"/>
      <c r="AI4" s="370"/>
      <c r="AJ4" s="370"/>
      <c r="AK4" s="370"/>
      <c r="AL4" s="370"/>
      <c r="AM4" s="370"/>
      <c r="AN4" s="370"/>
    </row>
    <row r="5" spans="1:40" ht="17.25" customHeight="1" x14ac:dyDescent="0.25">
      <c r="A5" s="73"/>
      <c r="B5" s="74"/>
      <c r="C5" s="74"/>
      <c r="J5" s="314" t="s">
        <v>47</v>
      </c>
      <c r="K5" s="314"/>
      <c r="L5" s="314"/>
      <c r="M5" s="314"/>
      <c r="N5" s="314"/>
      <c r="O5" s="314"/>
      <c r="P5" s="129"/>
      <c r="Q5" s="314" t="s">
        <v>48</v>
      </c>
      <c r="R5" s="314"/>
      <c r="S5" s="314"/>
      <c r="U5" s="276" t="s">
        <v>44</v>
      </c>
      <c r="V5" s="276"/>
      <c r="W5" s="276"/>
      <c r="X5" s="276"/>
      <c r="Y5" s="276"/>
      <c r="Z5" s="276"/>
      <c r="AA5" s="276"/>
    </row>
    <row r="6" spans="1:40" ht="15" customHeight="1" x14ac:dyDescent="0.25">
      <c r="A6" s="73"/>
      <c r="B6" s="74"/>
      <c r="C6" s="74"/>
      <c r="J6" s="313" t="s">
        <v>49</v>
      </c>
      <c r="K6" s="313"/>
      <c r="L6" s="313"/>
      <c r="M6" s="313"/>
      <c r="N6" s="313"/>
      <c r="O6" s="313"/>
      <c r="P6" s="74"/>
      <c r="Q6" s="313" t="s">
        <v>50</v>
      </c>
      <c r="R6" s="313"/>
      <c r="S6" s="313"/>
      <c r="U6" s="278" t="s">
        <v>45</v>
      </c>
      <c r="V6" s="278"/>
      <c r="W6" s="278"/>
      <c r="X6" s="278"/>
      <c r="Y6" s="278"/>
      <c r="Z6" s="278"/>
      <c r="AA6" s="278"/>
    </row>
    <row r="7" spans="1:40" ht="15" customHeight="1" x14ac:dyDescent="0.25">
      <c r="A7" s="73"/>
      <c r="B7" s="76"/>
      <c r="C7" s="76"/>
      <c r="J7" s="312" t="s">
        <v>51</v>
      </c>
      <c r="K7" s="312"/>
      <c r="L7" s="312"/>
      <c r="M7" s="312"/>
      <c r="N7" s="312"/>
      <c r="O7" s="312"/>
      <c r="P7" s="76"/>
      <c r="Q7" s="312" t="s">
        <v>52</v>
      </c>
      <c r="R7" s="312"/>
      <c r="S7" s="312"/>
      <c r="U7" s="277" t="s">
        <v>46</v>
      </c>
      <c r="V7" s="277"/>
      <c r="W7" s="277"/>
      <c r="X7" s="277"/>
      <c r="Y7" s="277"/>
      <c r="Z7" s="277"/>
      <c r="AA7" s="277"/>
    </row>
    <row r="9" spans="1:40" ht="17.25" x14ac:dyDescent="0.25">
      <c r="A9" s="308" t="s">
        <v>36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</row>
    <row r="10" spans="1:40" ht="17.25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40" ht="17.25" x14ac:dyDescent="0.25">
      <c r="A11" s="306" t="s">
        <v>76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  <c r="AH11" s="306"/>
      <c r="AI11" s="306"/>
      <c r="AJ11" s="306"/>
      <c r="AK11" s="306"/>
      <c r="AL11" s="306"/>
      <c r="AM11" s="306"/>
      <c r="AN11" s="306"/>
    </row>
    <row r="12" spans="1:40" ht="13.5" customHeight="1" x14ac:dyDescent="0.2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1"/>
      <c r="AG12" s="1"/>
    </row>
    <row r="13" spans="1:40" ht="16.5" thickBot="1" x14ac:dyDescent="0.3">
      <c r="A13" s="255" t="s">
        <v>67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255"/>
      <c r="AF13" s="255"/>
      <c r="AG13" s="255"/>
      <c r="AH13" s="255"/>
      <c r="AI13" s="255"/>
      <c r="AJ13" s="255"/>
      <c r="AK13" s="255"/>
      <c r="AL13" s="255"/>
      <c r="AM13" s="255"/>
      <c r="AN13" s="255"/>
    </row>
    <row r="14" spans="1:40" ht="15.75" thickBot="1" x14ac:dyDescent="0.3">
      <c r="A14" s="371" t="s">
        <v>42</v>
      </c>
      <c r="B14" s="349" t="s">
        <v>26</v>
      </c>
      <c r="C14" s="350"/>
      <c r="D14" s="350"/>
      <c r="E14" s="350"/>
      <c r="F14" s="350"/>
      <c r="G14" s="350"/>
      <c r="H14" s="350"/>
      <c r="I14" s="350"/>
      <c r="J14" s="351"/>
      <c r="K14" s="349" t="s">
        <v>27</v>
      </c>
      <c r="L14" s="350"/>
      <c r="M14" s="350"/>
      <c r="N14" s="350"/>
      <c r="O14" s="350"/>
      <c r="P14" s="350"/>
      <c r="Q14" s="350"/>
      <c r="R14" s="350"/>
      <c r="S14" s="351"/>
      <c r="T14" s="349" t="s">
        <v>28</v>
      </c>
      <c r="U14" s="350"/>
      <c r="V14" s="350"/>
      <c r="W14" s="350"/>
      <c r="X14" s="350"/>
      <c r="Y14" s="350"/>
      <c r="Z14" s="350"/>
      <c r="AA14" s="350"/>
      <c r="AB14" s="351"/>
      <c r="AC14" s="364" t="s">
        <v>105</v>
      </c>
      <c r="AD14" s="345" t="s">
        <v>106</v>
      </c>
      <c r="AE14" s="347" t="s">
        <v>107</v>
      </c>
      <c r="AF14" s="349" t="s">
        <v>32</v>
      </c>
      <c r="AG14" s="350"/>
      <c r="AH14" s="350"/>
      <c r="AI14" s="350"/>
      <c r="AJ14" s="350"/>
      <c r="AK14" s="350"/>
      <c r="AL14" s="350"/>
      <c r="AM14" s="350"/>
      <c r="AN14" s="351"/>
    </row>
    <row r="15" spans="1:40" x14ac:dyDescent="0.25">
      <c r="A15" s="372"/>
      <c r="B15" s="340" t="s">
        <v>48</v>
      </c>
      <c r="C15" s="341"/>
      <c r="D15" s="342"/>
      <c r="E15" s="340" t="s">
        <v>50</v>
      </c>
      <c r="F15" s="341"/>
      <c r="G15" s="355"/>
      <c r="H15" s="369" t="s">
        <v>52</v>
      </c>
      <c r="I15" s="341"/>
      <c r="J15" s="355"/>
      <c r="K15" s="340" t="s">
        <v>48</v>
      </c>
      <c r="L15" s="341"/>
      <c r="M15" s="342"/>
      <c r="N15" s="340" t="s">
        <v>50</v>
      </c>
      <c r="O15" s="341"/>
      <c r="P15" s="355"/>
      <c r="Q15" s="369" t="s">
        <v>52</v>
      </c>
      <c r="R15" s="341"/>
      <c r="S15" s="355"/>
      <c r="T15" s="340" t="s">
        <v>48</v>
      </c>
      <c r="U15" s="341"/>
      <c r="V15" s="342"/>
      <c r="W15" s="340" t="s">
        <v>50</v>
      </c>
      <c r="X15" s="341"/>
      <c r="Y15" s="355"/>
      <c r="Z15" s="369" t="s">
        <v>52</v>
      </c>
      <c r="AA15" s="341"/>
      <c r="AB15" s="355"/>
      <c r="AC15" s="365"/>
      <c r="AD15" s="346"/>
      <c r="AE15" s="348"/>
      <c r="AF15" s="352" t="s">
        <v>48</v>
      </c>
      <c r="AG15" s="353"/>
      <c r="AH15" s="357"/>
      <c r="AI15" s="356" t="s">
        <v>50</v>
      </c>
      <c r="AJ15" s="353"/>
      <c r="AK15" s="354"/>
      <c r="AL15" s="352" t="s">
        <v>52</v>
      </c>
      <c r="AM15" s="353"/>
      <c r="AN15" s="357"/>
    </row>
    <row r="16" spans="1:40" ht="15.75" thickBot="1" x14ac:dyDescent="0.3">
      <c r="A16" s="373"/>
      <c r="B16" s="14" t="s">
        <v>25</v>
      </c>
      <c r="C16" s="14" t="s">
        <v>0</v>
      </c>
      <c r="D16" s="113" t="s">
        <v>23</v>
      </c>
      <c r="E16" s="13" t="s">
        <v>25</v>
      </c>
      <c r="F16" s="14" t="s">
        <v>0</v>
      </c>
      <c r="G16" s="113" t="s">
        <v>23</v>
      </c>
      <c r="H16" s="13" t="s">
        <v>25</v>
      </c>
      <c r="I16" s="14" t="s">
        <v>0</v>
      </c>
      <c r="J16" s="114" t="s">
        <v>23</v>
      </c>
      <c r="K16" s="14" t="s">
        <v>25</v>
      </c>
      <c r="L16" s="14" t="s">
        <v>0</v>
      </c>
      <c r="M16" s="113" t="s">
        <v>23</v>
      </c>
      <c r="N16" s="13" t="s">
        <v>25</v>
      </c>
      <c r="O16" s="14" t="s">
        <v>0</v>
      </c>
      <c r="P16" s="113" t="s">
        <v>23</v>
      </c>
      <c r="Q16" s="13" t="s">
        <v>25</v>
      </c>
      <c r="R16" s="14" t="s">
        <v>0</v>
      </c>
      <c r="S16" s="114" t="s">
        <v>23</v>
      </c>
      <c r="T16" s="13" t="s">
        <v>25</v>
      </c>
      <c r="U16" s="14" t="s">
        <v>0</v>
      </c>
      <c r="V16" s="113" t="s">
        <v>23</v>
      </c>
      <c r="W16" s="13" t="s">
        <v>25</v>
      </c>
      <c r="X16" s="14" t="s">
        <v>0</v>
      </c>
      <c r="Y16" s="113" t="s">
        <v>23</v>
      </c>
      <c r="Z16" s="13" t="s">
        <v>25</v>
      </c>
      <c r="AA16" s="14" t="s">
        <v>0</v>
      </c>
      <c r="AB16" s="114" t="s">
        <v>23</v>
      </c>
      <c r="AC16" s="365"/>
      <c r="AD16" s="346"/>
      <c r="AE16" s="348"/>
      <c r="AF16" s="15" t="s">
        <v>25</v>
      </c>
      <c r="AG16" s="16" t="s">
        <v>0</v>
      </c>
      <c r="AH16" s="206" t="s">
        <v>23</v>
      </c>
      <c r="AI16" s="16" t="s">
        <v>25</v>
      </c>
      <c r="AJ16" s="16" t="s">
        <v>0</v>
      </c>
      <c r="AK16" s="205" t="s">
        <v>23</v>
      </c>
      <c r="AL16" s="15" t="s">
        <v>25</v>
      </c>
      <c r="AM16" s="16" t="s">
        <v>0</v>
      </c>
      <c r="AN16" s="206" t="s">
        <v>23</v>
      </c>
    </row>
    <row r="17" spans="1:40" x14ac:dyDescent="0.25">
      <c r="A17" s="132" t="s">
        <v>86</v>
      </c>
      <c r="B17" s="171">
        <v>2</v>
      </c>
      <c r="C17" s="6">
        <v>0</v>
      </c>
      <c r="D17" s="6">
        <v>2</v>
      </c>
      <c r="E17" s="3">
        <v>0</v>
      </c>
      <c r="F17" s="6">
        <v>1</v>
      </c>
      <c r="G17" s="147">
        <v>1</v>
      </c>
      <c r="H17" s="7">
        <v>0</v>
      </c>
      <c r="I17" s="6">
        <v>0</v>
      </c>
      <c r="J17" s="6">
        <v>0</v>
      </c>
      <c r="K17" s="42">
        <v>3</v>
      </c>
      <c r="L17" s="36">
        <v>0</v>
      </c>
      <c r="M17" s="38">
        <v>3</v>
      </c>
      <c r="N17" s="42">
        <v>0</v>
      </c>
      <c r="O17" s="36">
        <v>0</v>
      </c>
      <c r="P17" s="38">
        <v>0</v>
      </c>
      <c r="Q17" s="37">
        <v>0</v>
      </c>
      <c r="R17" s="36">
        <v>0</v>
      </c>
      <c r="S17" s="36">
        <v>0</v>
      </c>
      <c r="T17" s="17">
        <v>0</v>
      </c>
      <c r="U17" s="18">
        <v>0</v>
      </c>
      <c r="V17" s="33">
        <v>0</v>
      </c>
      <c r="W17" s="18">
        <v>0</v>
      </c>
      <c r="X17" s="19">
        <v>0</v>
      </c>
      <c r="Y17" s="19">
        <v>0</v>
      </c>
      <c r="Z17" s="20">
        <v>0</v>
      </c>
      <c r="AA17" s="19">
        <v>0</v>
      </c>
      <c r="AB17" s="19">
        <v>0</v>
      </c>
      <c r="AC17" s="17">
        <f>SUM(B17+E17+H17+K17+N17+Q17+T17+W17+Z17)</f>
        <v>5</v>
      </c>
      <c r="AD17" s="149">
        <f t="shared" ref="AD17:AE32" si="0">SUM(C17+F17+I17+L17+O17+R17+U17+X17+AA17)</f>
        <v>1</v>
      </c>
      <c r="AE17" s="30">
        <f t="shared" si="0"/>
        <v>6</v>
      </c>
      <c r="AF17" s="18">
        <f t="shared" ref="AF17:AF37" si="1">SUM(B17+K17+T17)</f>
        <v>5</v>
      </c>
      <c r="AG17" s="149">
        <f t="shared" ref="AG17:AG37" si="2">SUM(C17+L17+U17)</f>
        <v>0</v>
      </c>
      <c r="AH17" s="30">
        <f t="shared" ref="AH17:AH37" si="3">SUM(D17+M17+V17)</f>
        <v>5</v>
      </c>
      <c r="AI17" s="18">
        <f t="shared" ref="AI17:AI37" si="4">SUM(E17+N17+W17)</f>
        <v>0</v>
      </c>
      <c r="AJ17" s="149">
        <f t="shared" ref="AJ17:AJ37" si="5">SUM(F17+O17+X17)</f>
        <v>1</v>
      </c>
      <c r="AK17" s="19">
        <f t="shared" ref="AK17:AK37" si="6">SUM(G17+P17+Y17)</f>
        <v>1</v>
      </c>
      <c r="AL17" s="17">
        <f t="shared" ref="AL17:AL37" si="7">SUM(H17+Q17+Z17)</f>
        <v>0</v>
      </c>
      <c r="AM17" s="149">
        <f t="shared" ref="AM17:AM37" si="8">SUM(I17+R17+AA17)</f>
        <v>0</v>
      </c>
      <c r="AN17" s="30">
        <f t="shared" ref="AN17:AN37" si="9">SUM(J17+S17+AB17)</f>
        <v>0</v>
      </c>
    </row>
    <row r="18" spans="1:40" x14ac:dyDescent="0.25">
      <c r="A18" s="175" t="s">
        <v>89</v>
      </c>
      <c r="B18" s="4">
        <v>1</v>
      </c>
      <c r="C18" s="10">
        <v>0</v>
      </c>
      <c r="D18" s="8">
        <v>1</v>
      </c>
      <c r="E18" s="5">
        <v>0</v>
      </c>
      <c r="F18" s="10">
        <v>0</v>
      </c>
      <c r="G18" s="43">
        <v>0</v>
      </c>
      <c r="H18" s="9">
        <v>0</v>
      </c>
      <c r="I18" s="10">
        <v>0</v>
      </c>
      <c r="J18" s="8">
        <v>0</v>
      </c>
      <c r="K18" s="21">
        <v>0</v>
      </c>
      <c r="L18" s="24">
        <v>0</v>
      </c>
      <c r="M18" s="31">
        <v>0</v>
      </c>
      <c r="N18" s="29">
        <v>0</v>
      </c>
      <c r="O18" s="24">
        <v>0</v>
      </c>
      <c r="P18" s="32">
        <v>0</v>
      </c>
      <c r="Q18" s="28">
        <v>0</v>
      </c>
      <c r="R18" s="24">
        <v>0</v>
      </c>
      <c r="S18" s="24">
        <v>0</v>
      </c>
      <c r="T18" s="21">
        <v>0</v>
      </c>
      <c r="U18" s="22">
        <v>0</v>
      </c>
      <c r="V18" s="34">
        <v>0</v>
      </c>
      <c r="W18" s="23">
        <v>0</v>
      </c>
      <c r="X18" s="24">
        <v>0</v>
      </c>
      <c r="Y18" s="24">
        <v>0</v>
      </c>
      <c r="Z18" s="28">
        <v>0</v>
      </c>
      <c r="AA18" s="24">
        <v>0</v>
      </c>
      <c r="AB18" s="24">
        <v>0</v>
      </c>
      <c r="AC18" s="21">
        <f t="shared" ref="AC18:AC37" si="10">SUM(B18+E18+H18+K18+N18+Q18+T18+W18+Z18)</f>
        <v>1</v>
      </c>
      <c r="AD18" s="27">
        <f t="shared" si="0"/>
        <v>0</v>
      </c>
      <c r="AE18" s="31">
        <f t="shared" si="0"/>
        <v>1</v>
      </c>
      <c r="AF18" s="22">
        <f t="shared" si="1"/>
        <v>1</v>
      </c>
      <c r="AG18" s="27">
        <f t="shared" si="2"/>
        <v>0</v>
      </c>
      <c r="AH18" s="31">
        <f t="shared" si="3"/>
        <v>1</v>
      </c>
      <c r="AI18" s="22">
        <f t="shared" si="4"/>
        <v>0</v>
      </c>
      <c r="AJ18" s="27">
        <f t="shared" si="5"/>
        <v>0</v>
      </c>
      <c r="AK18" s="26">
        <f t="shared" si="6"/>
        <v>0</v>
      </c>
      <c r="AL18" s="21">
        <f t="shared" si="7"/>
        <v>0</v>
      </c>
      <c r="AM18" s="27">
        <f t="shared" si="8"/>
        <v>0</v>
      </c>
      <c r="AN18" s="31">
        <f t="shared" si="9"/>
        <v>0</v>
      </c>
    </row>
    <row r="19" spans="1:40" x14ac:dyDescent="0.25">
      <c r="A19" s="198" t="s">
        <v>93</v>
      </c>
      <c r="B19" s="4">
        <v>0</v>
      </c>
      <c r="C19" s="10">
        <v>0</v>
      </c>
      <c r="D19" s="8">
        <v>0</v>
      </c>
      <c r="E19" s="5">
        <v>0</v>
      </c>
      <c r="F19" s="10">
        <v>0</v>
      </c>
      <c r="G19" s="43">
        <v>0</v>
      </c>
      <c r="H19" s="9">
        <v>0</v>
      </c>
      <c r="I19" s="10">
        <v>0</v>
      </c>
      <c r="J19" s="8">
        <v>0</v>
      </c>
      <c r="K19" s="21">
        <v>0</v>
      </c>
      <c r="L19" s="24">
        <v>0</v>
      </c>
      <c r="M19" s="31">
        <v>0</v>
      </c>
      <c r="N19" s="29">
        <v>0</v>
      </c>
      <c r="O19" s="24">
        <v>0</v>
      </c>
      <c r="P19" s="32">
        <v>0</v>
      </c>
      <c r="Q19" s="28">
        <v>0</v>
      </c>
      <c r="R19" s="24">
        <v>0</v>
      </c>
      <c r="S19" s="24">
        <v>0</v>
      </c>
      <c r="T19" s="21">
        <v>0</v>
      </c>
      <c r="U19" s="22">
        <v>0</v>
      </c>
      <c r="V19" s="34">
        <v>0</v>
      </c>
      <c r="W19" s="23">
        <v>0</v>
      </c>
      <c r="X19" s="24">
        <v>0</v>
      </c>
      <c r="Y19" s="24">
        <v>0</v>
      </c>
      <c r="Z19" s="28">
        <v>0</v>
      </c>
      <c r="AA19" s="24">
        <v>0</v>
      </c>
      <c r="AB19" s="24">
        <v>0</v>
      </c>
      <c r="AC19" s="21">
        <f t="shared" si="10"/>
        <v>0</v>
      </c>
      <c r="AD19" s="27">
        <f t="shared" si="0"/>
        <v>0</v>
      </c>
      <c r="AE19" s="31">
        <f t="shared" si="0"/>
        <v>0</v>
      </c>
      <c r="AF19" s="22">
        <f t="shared" si="1"/>
        <v>0</v>
      </c>
      <c r="AG19" s="27">
        <f t="shared" si="2"/>
        <v>0</v>
      </c>
      <c r="AH19" s="31">
        <f t="shared" si="3"/>
        <v>0</v>
      </c>
      <c r="AI19" s="22">
        <f t="shared" si="4"/>
        <v>0</v>
      </c>
      <c r="AJ19" s="27">
        <f t="shared" si="5"/>
        <v>0</v>
      </c>
      <c r="AK19" s="26">
        <f t="shared" si="6"/>
        <v>0</v>
      </c>
      <c r="AL19" s="21">
        <f t="shared" si="7"/>
        <v>0</v>
      </c>
      <c r="AM19" s="27">
        <f t="shared" si="8"/>
        <v>0</v>
      </c>
      <c r="AN19" s="31">
        <f t="shared" si="9"/>
        <v>0</v>
      </c>
    </row>
    <row r="20" spans="1:40" x14ac:dyDescent="0.25">
      <c r="A20" s="198" t="s">
        <v>95</v>
      </c>
      <c r="B20" s="4">
        <v>0</v>
      </c>
      <c r="C20" s="10">
        <v>0</v>
      </c>
      <c r="D20" s="8">
        <v>0</v>
      </c>
      <c r="E20" s="5">
        <v>0</v>
      </c>
      <c r="F20" s="10">
        <v>0</v>
      </c>
      <c r="G20" s="43">
        <v>0</v>
      </c>
      <c r="H20" s="9">
        <v>0</v>
      </c>
      <c r="I20" s="10">
        <v>0</v>
      </c>
      <c r="J20" s="8">
        <v>0</v>
      </c>
      <c r="K20" s="21">
        <v>0</v>
      </c>
      <c r="L20" s="24">
        <v>0</v>
      </c>
      <c r="M20" s="31">
        <v>0</v>
      </c>
      <c r="N20" s="29">
        <v>0</v>
      </c>
      <c r="O20" s="24">
        <v>0</v>
      </c>
      <c r="P20" s="32">
        <v>0</v>
      </c>
      <c r="Q20" s="28">
        <v>0</v>
      </c>
      <c r="R20" s="24">
        <v>0</v>
      </c>
      <c r="S20" s="24">
        <v>0</v>
      </c>
      <c r="T20" s="21">
        <v>0</v>
      </c>
      <c r="U20" s="22">
        <v>0</v>
      </c>
      <c r="V20" s="34">
        <v>0</v>
      </c>
      <c r="W20" s="23">
        <v>0</v>
      </c>
      <c r="X20" s="24">
        <v>0</v>
      </c>
      <c r="Y20" s="24">
        <v>0</v>
      </c>
      <c r="Z20" s="28">
        <v>0</v>
      </c>
      <c r="AA20" s="24">
        <v>0</v>
      </c>
      <c r="AB20" s="24">
        <v>0</v>
      </c>
      <c r="AC20" s="21">
        <f t="shared" si="10"/>
        <v>0</v>
      </c>
      <c r="AD20" s="27">
        <f t="shared" si="0"/>
        <v>0</v>
      </c>
      <c r="AE20" s="31">
        <f t="shared" si="0"/>
        <v>0</v>
      </c>
      <c r="AF20" s="22">
        <f t="shared" si="1"/>
        <v>0</v>
      </c>
      <c r="AG20" s="27">
        <f t="shared" si="2"/>
        <v>0</v>
      </c>
      <c r="AH20" s="31">
        <f t="shared" si="3"/>
        <v>0</v>
      </c>
      <c r="AI20" s="22">
        <f t="shared" si="4"/>
        <v>0</v>
      </c>
      <c r="AJ20" s="27">
        <f t="shared" si="5"/>
        <v>0</v>
      </c>
      <c r="AK20" s="26">
        <f t="shared" si="6"/>
        <v>0</v>
      </c>
      <c r="AL20" s="21">
        <f t="shared" si="7"/>
        <v>0</v>
      </c>
      <c r="AM20" s="27">
        <f t="shared" si="8"/>
        <v>0</v>
      </c>
      <c r="AN20" s="31">
        <f t="shared" si="9"/>
        <v>0</v>
      </c>
    </row>
    <row r="21" spans="1:40" x14ac:dyDescent="0.25">
      <c r="A21" s="199" t="s">
        <v>87</v>
      </c>
      <c r="B21" s="4">
        <v>6</v>
      </c>
      <c r="C21" s="10">
        <v>0</v>
      </c>
      <c r="D21" s="8">
        <v>6</v>
      </c>
      <c r="E21" s="5">
        <v>0</v>
      </c>
      <c r="F21" s="10">
        <v>0</v>
      </c>
      <c r="G21" s="43">
        <v>0</v>
      </c>
      <c r="H21" s="9">
        <v>0</v>
      </c>
      <c r="I21" s="10">
        <v>0</v>
      </c>
      <c r="J21" s="8">
        <v>0</v>
      </c>
      <c r="K21" s="21">
        <v>0</v>
      </c>
      <c r="L21" s="26">
        <v>0</v>
      </c>
      <c r="M21" s="31">
        <v>0</v>
      </c>
      <c r="N21" s="29">
        <v>0</v>
      </c>
      <c r="O21" s="24">
        <v>0</v>
      </c>
      <c r="P21" s="32">
        <v>0</v>
      </c>
      <c r="Q21" s="25">
        <v>0</v>
      </c>
      <c r="R21" s="26">
        <v>0</v>
      </c>
      <c r="S21" s="26">
        <v>0</v>
      </c>
      <c r="T21" s="21">
        <v>0</v>
      </c>
      <c r="U21" s="22">
        <v>0</v>
      </c>
      <c r="V21" s="34">
        <v>0</v>
      </c>
      <c r="W21" s="23">
        <v>0</v>
      </c>
      <c r="X21" s="26">
        <v>0</v>
      </c>
      <c r="Y21" s="24">
        <v>0</v>
      </c>
      <c r="Z21" s="25">
        <v>0</v>
      </c>
      <c r="AA21" s="26">
        <v>0</v>
      </c>
      <c r="AB21" s="26">
        <v>0</v>
      </c>
      <c r="AC21" s="21">
        <f t="shared" si="10"/>
        <v>6</v>
      </c>
      <c r="AD21" s="27">
        <f t="shared" si="0"/>
        <v>0</v>
      </c>
      <c r="AE21" s="31">
        <f t="shared" si="0"/>
        <v>6</v>
      </c>
      <c r="AF21" s="22">
        <f t="shared" si="1"/>
        <v>6</v>
      </c>
      <c r="AG21" s="27">
        <f t="shared" si="2"/>
        <v>0</v>
      </c>
      <c r="AH21" s="31">
        <f t="shared" si="3"/>
        <v>6</v>
      </c>
      <c r="AI21" s="22">
        <f t="shared" si="4"/>
        <v>0</v>
      </c>
      <c r="AJ21" s="27">
        <f t="shared" si="5"/>
        <v>0</v>
      </c>
      <c r="AK21" s="26">
        <f t="shared" si="6"/>
        <v>0</v>
      </c>
      <c r="AL21" s="21">
        <f t="shared" si="7"/>
        <v>0</v>
      </c>
      <c r="AM21" s="27">
        <f t="shared" si="8"/>
        <v>0</v>
      </c>
      <c r="AN21" s="31">
        <f t="shared" si="9"/>
        <v>0</v>
      </c>
    </row>
    <row r="22" spans="1:40" x14ac:dyDescent="0.25">
      <c r="A22" s="199" t="s">
        <v>37</v>
      </c>
      <c r="B22" s="4">
        <v>0</v>
      </c>
      <c r="C22" s="10">
        <v>0</v>
      </c>
      <c r="D22" s="8">
        <v>0</v>
      </c>
      <c r="E22" s="5">
        <v>0</v>
      </c>
      <c r="F22" s="10">
        <v>0</v>
      </c>
      <c r="G22" s="43">
        <v>0</v>
      </c>
      <c r="H22" s="9">
        <v>0</v>
      </c>
      <c r="I22" s="10">
        <v>0</v>
      </c>
      <c r="J22" s="8">
        <v>0</v>
      </c>
      <c r="K22" s="21">
        <v>0</v>
      </c>
      <c r="L22" s="24">
        <v>0</v>
      </c>
      <c r="M22" s="31">
        <v>0</v>
      </c>
      <c r="N22" s="29">
        <v>0</v>
      </c>
      <c r="O22" s="24">
        <v>0</v>
      </c>
      <c r="P22" s="32">
        <v>0</v>
      </c>
      <c r="Q22" s="28">
        <v>0</v>
      </c>
      <c r="R22" s="24">
        <v>0</v>
      </c>
      <c r="S22" s="24">
        <v>0</v>
      </c>
      <c r="T22" s="21">
        <v>0</v>
      </c>
      <c r="U22" s="22">
        <v>0</v>
      </c>
      <c r="V22" s="34">
        <v>0</v>
      </c>
      <c r="W22" s="23">
        <v>0</v>
      </c>
      <c r="X22" s="24">
        <v>0</v>
      </c>
      <c r="Y22" s="24">
        <v>0</v>
      </c>
      <c r="Z22" s="28">
        <v>0</v>
      </c>
      <c r="AA22" s="24">
        <v>0</v>
      </c>
      <c r="AB22" s="24">
        <v>0</v>
      </c>
      <c r="AC22" s="21">
        <f t="shared" si="10"/>
        <v>0</v>
      </c>
      <c r="AD22" s="27">
        <f t="shared" si="0"/>
        <v>0</v>
      </c>
      <c r="AE22" s="31">
        <f t="shared" si="0"/>
        <v>0</v>
      </c>
      <c r="AF22" s="22">
        <f t="shared" si="1"/>
        <v>0</v>
      </c>
      <c r="AG22" s="27">
        <f t="shared" si="2"/>
        <v>0</v>
      </c>
      <c r="AH22" s="31">
        <f t="shared" si="3"/>
        <v>0</v>
      </c>
      <c r="AI22" s="22">
        <f t="shared" si="4"/>
        <v>0</v>
      </c>
      <c r="AJ22" s="27">
        <f t="shared" si="5"/>
        <v>0</v>
      </c>
      <c r="AK22" s="26">
        <f t="shared" si="6"/>
        <v>0</v>
      </c>
      <c r="AL22" s="21">
        <f t="shared" si="7"/>
        <v>0</v>
      </c>
      <c r="AM22" s="27">
        <f t="shared" si="8"/>
        <v>0</v>
      </c>
      <c r="AN22" s="31">
        <f t="shared" si="9"/>
        <v>0</v>
      </c>
    </row>
    <row r="23" spans="1:40" x14ac:dyDescent="0.25">
      <c r="A23" s="133" t="s">
        <v>11</v>
      </c>
      <c r="B23" s="4">
        <v>0</v>
      </c>
      <c r="C23" s="10">
        <v>0</v>
      </c>
      <c r="D23" s="8">
        <v>0</v>
      </c>
      <c r="E23" s="5">
        <v>0</v>
      </c>
      <c r="F23" s="10">
        <v>0</v>
      </c>
      <c r="G23" s="43">
        <v>0</v>
      </c>
      <c r="H23" s="9">
        <v>0</v>
      </c>
      <c r="I23" s="10">
        <v>0</v>
      </c>
      <c r="J23" s="8">
        <v>0</v>
      </c>
      <c r="K23" s="21">
        <v>0</v>
      </c>
      <c r="L23" s="24">
        <v>0</v>
      </c>
      <c r="M23" s="31">
        <v>0</v>
      </c>
      <c r="N23" s="29">
        <v>0</v>
      </c>
      <c r="O23" s="24">
        <v>0</v>
      </c>
      <c r="P23" s="32">
        <v>0</v>
      </c>
      <c r="Q23" s="28">
        <v>0</v>
      </c>
      <c r="R23" s="24">
        <v>0</v>
      </c>
      <c r="S23" s="24">
        <v>0</v>
      </c>
      <c r="T23" s="21">
        <v>0</v>
      </c>
      <c r="U23" s="22">
        <v>0</v>
      </c>
      <c r="V23" s="34">
        <v>0</v>
      </c>
      <c r="W23" s="23">
        <v>0</v>
      </c>
      <c r="X23" s="24">
        <v>0</v>
      </c>
      <c r="Y23" s="24">
        <v>0</v>
      </c>
      <c r="Z23" s="28">
        <v>0</v>
      </c>
      <c r="AA23" s="24">
        <v>0</v>
      </c>
      <c r="AB23" s="24">
        <v>0</v>
      </c>
      <c r="AC23" s="21">
        <f t="shared" si="10"/>
        <v>0</v>
      </c>
      <c r="AD23" s="27">
        <f t="shared" si="0"/>
        <v>0</v>
      </c>
      <c r="AE23" s="31">
        <f t="shared" si="0"/>
        <v>0</v>
      </c>
      <c r="AF23" s="22">
        <f t="shared" si="1"/>
        <v>0</v>
      </c>
      <c r="AG23" s="27">
        <f t="shared" si="2"/>
        <v>0</v>
      </c>
      <c r="AH23" s="31">
        <f t="shared" si="3"/>
        <v>0</v>
      </c>
      <c r="AI23" s="22">
        <f t="shared" si="4"/>
        <v>0</v>
      </c>
      <c r="AJ23" s="27">
        <f t="shared" si="5"/>
        <v>0</v>
      </c>
      <c r="AK23" s="26">
        <f t="shared" si="6"/>
        <v>0</v>
      </c>
      <c r="AL23" s="21">
        <f t="shared" si="7"/>
        <v>0</v>
      </c>
      <c r="AM23" s="27">
        <f t="shared" si="8"/>
        <v>0</v>
      </c>
      <c r="AN23" s="31">
        <f t="shared" si="9"/>
        <v>0</v>
      </c>
    </row>
    <row r="24" spans="1:40" x14ac:dyDescent="0.25">
      <c r="A24" s="133" t="s">
        <v>12</v>
      </c>
      <c r="B24" s="4">
        <v>0</v>
      </c>
      <c r="C24" s="10">
        <v>0</v>
      </c>
      <c r="D24" s="8">
        <v>0</v>
      </c>
      <c r="E24" s="5">
        <v>0</v>
      </c>
      <c r="F24" s="10">
        <v>0</v>
      </c>
      <c r="G24" s="43">
        <v>0</v>
      </c>
      <c r="H24" s="9">
        <v>0</v>
      </c>
      <c r="I24" s="10">
        <v>0</v>
      </c>
      <c r="J24" s="8">
        <v>0</v>
      </c>
      <c r="K24" s="29">
        <v>0</v>
      </c>
      <c r="L24" s="24">
        <v>0</v>
      </c>
      <c r="M24" s="32">
        <v>0</v>
      </c>
      <c r="N24" s="29">
        <v>0</v>
      </c>
      <c r="O24" s="24">
        <v>0</v>
      </c>
      <c r="P24" s="32">
        <v>0</v>
      </c>
      <c r="Q24" s="28">
        <v>0</v>
      </c>
      <c r="R24" s="24">
        <v>0</v>
      </c>
      <c r="S24" s="24">
        <v>0</v>
      </c>
      <c r="T24" s="21">
        <v>0</v>
      </c>
      <c r="U24" s="22">
        <v>0</v>
      </c>
      <c r="V24" s="34">
        <v>0</v>
      </c>
      <c r="W24" s="23">
        <v>0</v>
      </c>
      <c r="X24" s="24">
        <v>0</v>
      </c>
      <c r="Y24" s="24">
        <v>0</v>
      </c>
      <c r="Z24" s="28">
        <v>0</v>
      </c>
      <c r="AA24" s="24">
        <v>0</v>
      </c>
      <c r="AB24" s="24">
        <v>0</v>
      </c>
      <c r="AC24" s="21">
        <f t="shared" si="10"/>
        <v>0</v>
      </c>
      <c r="AD24" s="27">
        <f t="shared" si="0"/>
        <v>0</v>
      </c>
      <c r="AE24" s="31">
        <f t="shared" si="0"/>
        <v>0</v>
      </c>
      <c r="AF24" s="22">
        <f t="shared" si="1"/>
        <v>0</v>
      </c>
      <c r="AG24" s="27">
        <f t="shared" si="2"/>
        <v>0</v>
      </c>
      <c r="AH24" s="31">
        <f t="shared" si="3"/>
        <v>0</v>
      </c>
      <c r="AI24" s="22">
        <f t="shared" si="4"/>
        <v>0</v>
      </c>
      <c r="AJ24" s="27">
        <f t="shared" si="5"/>
        <v>0</v>
      </c>
      <c r="AK24" s="26">
        <f t="shared" si="6"/>
        <v>0</v>
      </c>
      <c r="AL24" s="21">
        <f t="shared" si="7"/>
        <v>0</v>
      </c>
      <c r="AM24" s="27">
        <f t="shared" si="8"/>
        <v>0</v>
      </c>
      <c r="AN24" s="31">
        <f t="shared" si="9"/>
        <v>0</v>
      </c>
    </row>
    <row r="25" spans="1:40" x14ac:dyDescent="0.25">
      <c r="A25" s="133" t="s">
        <v>10</v>
      </c>
      <c r="B25" s="4">
        <v>0</v>
      </c>
      <c r="C25" s="10">
        <v>0</v>
      </c>
      <c r="D25" s="8">
        <v>0</v>
      </c>
      <c r="E25" s="5">
        <v>0</v>
      </c>
      <c r="F25" s="10">
        <v>0</v>
      </c>
      <c r="G25" s="43">
        <v>0</v>
      </c>
      <c r="H25" s="9">
        <v>0</v>
      </c>
      <c r="I25" s="10">
        <v>0</v>
      </c>
      <c r="J25" s="8">
        <v>0</v>
      </c>
      <c r="K25" s="29">
        <v>0</v>
      </c>
      <c r="L25" s="24">
        <v>0</v>
      </c>
      <c r="M25" s="32">
        <v>0</v>
      </c>
      <c r="N25" s="29">
        <v>0</v>
      </c>
      <c r="O25" s="24">
        <v>0</v>
      </c>
      <c r="P25" s="32">
        <v>0</v>
      </c>
      <c r="Q25" s="28">
        <v>0</v>
      </c>
      <c r="R25" s="24">
        <v>0</v>
      </c>
      <c r="S25" s="24">
        <v>0</v>
      </c>
      <c r="T25" s="21">
        <v>0</v>
      </c>
      <c r="U25" s="22">
        <v>0</v>
      </c>
      <c r="V25" s="34">
        <v>0</v>
      </c>
      <c r="W25" s="23">
        <v>0</v>
      </c>
      <c r="X25" s="24">
        <v>0</v>
      </c>
      <c r="Y25" s="24">
        <v>0</v>
      </c>
      <c r="Z25" s="28">
        <v>0</v>
      </c>
      <c r="AA25" s="24">
        <v>0</v>
      </c>
      <c r="AB25" s="24">
        <v>0</v>
      </c>
      <c r="AC25" s="21">
        <f t="shared" si="10"/>
        <v>0</v>
      </c>
      <c r="AD25" s="27">
        <f t="shared" si="0"/>
        <v>0</v>
      </c>
      <c r="AE25" s="31">
        <f t="shared" si="0"/>
        <v>0</v>
      </c>
      <c r="AF25" s="22">
        <f t="shared" si="1"/>
        <v>0</v>
      </c>
      <c r="AG25" s="27">
        <f t="shared" si="2"/>
        <v>0</v>
      </c>
      <c r="AH25" s="31">
        <f t="shared" si="3"/>
        <v>0</v>
      </c>
      <c r="AI25" s="22">
        <f t="shared" si="4"/>
        <v>0</v>
      </c>
      <c r="AJ25" s="27">
        <f t="shared" si="5"/>
        <v>0</v>
      </c>
      <c r="AK25" s="26">
        <f t="shared" si="6"/>
        <v>0</v>
      </c>
      <c r="AL25" s="21">
        <f t="shared" si="7"/>
        <v>0</v>
      </c>
      <c r="AM25" s="27">
        <f t="shared" si="8"/>
        <v>0</v>
      </c>
      <c r="AN25" s="31">
        <f t="shared" si="9"/>
        <v>0</v>
      </c>
    </row>
    <row r="26" spans="1:40" x14ac:dyDescent="0.25">
      <c r="A26" s="133" t="s">
        <v>14</v>
      </c>
      <c r="B26" s="4">
        <v>0</v>
      </c>
      <c r="C26" s="10">
        <v>0</v>
      </c>
      <c r="D26" s="8">
        <v>0</v>
      </c>
      <c r="E26" s="5">
        <v>0</v>
      </c>
      <c r="F26" s="10">
        <v>0</v>
      </c>
      <c r="G26" s="43">
        <v>0</v>
      </c>
      <c r="H26" s="9">
        <v>0</v>
      </c>
      <c r="I26" s="10">
        <v>0</v>
      </c>
      <c r="J26" s="8">
        <v>0</v>
      </c>
      <c r="K26" s="29">
        <v>2</v>
      </c>
      <c r="L26" s="24">
        <v>0</v>
      </c>
      <c r="M26" s="32">
        <v>2</v>
      </c>
      <c r="N26" s="29">
        <v>0</v>
      </c>
      <c r="O26" s="24">
        <v>0</v>
      </c>
      <c r="P26" s="32">
        <v>0</v>
      </c>
      <c r="Q26" s="28">
        <v>0</v>
      </c>
      <c r="R26" s="24">
        <v>0</v>
      </c>
      <c r="S26" s="24">
        <v>0</v>
      </c>
      <c r="T26" s="29">
        <v>3</v>
      </c>
      <c r="U26" s="23">
        <v>2</v>
      </c>
      <c r="V26" s="35">
        <v>5</v>
      </c>
      <c r="W26" s="23">
        <v>0</v>
      </c>
      <c r="X26" s="24">
        <v>0</v>
      </c>
      <c r="Y26" s="24">
        <v>0</v>
      </c>
      <c r="Z26" s="28">
        <v>0</v>
      </c>
      <c r="AA26" s="24">
        <v>0</v>
      </c>
      <c r="AB26" s="24">
        <v>0</v>
      </c>
      <c r="AC26" s="21">
        <f t="shared" si="10"/>
        <v>5</v>
      </c>
      <c r="AD26" s="27">
        <f t="shared" si="0"/>
        <v>2</v>
      </c>
      <c r="AE26" s="31">
        <f t="shared" si="0"/>
        <v>7</v>
      </c>
      <c r="AF26" s="22">
        <f t="shared" si="1"/>
        <v>5</v>
      </c>
      <c r="AG26" s="27">
        <f t="shared" si="2"/>
        <v>2</v>
      </c>
      <c r="AH26" s="31">
        <f t="shared" si="3"/>
        <v>7</v>
      </c>
      <c r="AI26" s="22">
        <f t="shared" si="4"/>
        <v>0</v>
      </c>
      <c r="AJ26" s="27">
        <f t="shared" si="5"/>
        <v>0</v>
      </c>
      <c r="AK26" s="26">
        <f t="shared" si="6"/>
        <v>0</v>
      </c>
      <c r="AL26" s="21">
        <f t="shared" si="7"/>
        <v>0</v>
      </c>
      <c r="AM26" s="27">
        <f t="shared" si="8"/>
        <v>0</v>
      </c>
      <c r="AN26" s="31">
        <f t="shared" si="9"/>
        <v>0</v>
      </c>
    </row>
    <row r="27" spans="1:40" x14ac:dyDescent="0.25">
      <c r="A27" s="133" t="s">
        <v>15</v>
      </c>
      <c r="B27" s="4">
        <v>0</v>
      </c>
      <c r="C27" s="10">
        <v>0</v>
      </c>
      <c r="D27" s="8">
        <v>0</v>
      </c>
      <c r="E27" s="5">
        <v>0</v>
      </c>
      <c r="F27" s="10">
        <v>0</v>
      </c>
      <c r="G27" s="43">
        <v>0</v>
      </c>
      <c r="H27" s="9">
        <v>0</v>
      </c>
      <c r="I27" s="10">
        <v>0</v>
      </c>
      <c r="J27" s="8">
        <v>0</v>
      </c>
      <c r="K27" s="29">
        <v>0</v>
      </c>
      <c r="L27" s="24">
        <v>0</v>
      </c>
      <c r="M27" s="32">
        <v>0</v>
      </c>
      <c r="N27" s="29">
        <v>0</v>
      </c>
      <c r="O27" s="24">
        <v>0</v>
      </c>
      <c r="P27" s="32">
        <v>0</v>
      </c>
      <c r="Q27" s="28">
        <v>0</v>
      </c>
      <c r="R27" s="24">
        <v>0</v>
      </c>
      <c r="S27" s="24">
        <v>0</v>
      </c>
      <c r="T27" s="29">
        <v>0</v>
      </c>
      <c r="U27" s="23">
        <v>0</v>
      </c>
      <c r="V27" s="35">
        <v>0</v>
      </c>
      <c r="W27" s="23">
        <v>0</v>
      </c>
      <c r="X27" s="24">
        <v>0</v>
      </c>
      <c r="Y27" s="24">
        <v>0</v>
      </c>
      <c r="Z27" s="28">
        <v>0</v>
      </c>
      <c r="AA27" s="24">
        <v>0</v>
      </c>
      <c r="AB27" s="24">
        <v>0</v>
      </c>
      <c r="AC27" s="21">
        <f t="shared" si="10"/>
        <v>0</v>
      </c>
      <c r="AD27" s="27">
        <f t="shared" si="0"/>
        <v>0</v>
      </c>
      <c r="AE27" s="31">
        <f t="shared" si="0"/>
        <v>0</v>
      </c>
      <c r="AF27" s="22">
        <f t="shared" si="1"/>
        <v>0</v>
      </c>
      <c r="AG27" s="27">
        <f t="shared" si="2"/>
        <v>0</v>
      </c>
      <c r="AH27" s="31">
        <f t="shared" si="3"/>
        <v>0</v>
      </c>
      <c r="AI27" s="22">
        <f t="shared" si="4"/>
        <v>0</v>
      </c>
      <c r="AJ27" s="27">
        <f t="shared" si="5"/>
        <v>0</v>
      </c>
      <c r="AK27" s="26">
        <f t="shared" si="6"/>
        <v>0</v>
      </c>
      <c r="AL27" s="21">
        <f t="shared" si="7"/>
        <v>0</v>
      </c>
      <c r="AM27" s="27">
        <f t="shared" si="8"/>
        <v>0</v>
      </c>
      <c r="AN27" s="31">
        <f t="shared" si="9"/>
        <v>0</v>
      </c>
    </row>
    <row r="28" spans="1:40" x14ac:dyDescent="0.25">
      <c r="A28" s="133" t="s">
        <v>16</v>
      </c>
      <c r="B28" s="4">
        <v>0</v>
      </c>
      <c r="C28" s="10">
        <v>0</v>
      </c>
      <c r="D28" s="8">
        <v>0</v>
      </c>
      <c r="E28" s="5">
        <v>0</v>
      </c>
      <c r="F28" s="10">
        <v>0</v>
      </c>
      <c r="G28" s="43">
        <v>0</v>
      </c>
      <c r="H28" s="9">
        <v>0</v>
      </c>
      <c r="I28" s="10">
        <v>0</v>
      </c>
      <c r="J28" s="8">
        <v>0</v>
      </c>
      <c r="K28" s="29">
        <v>0</v>
      </c>
      <c r="L28" s="24">
        <v>0</v>
      </c>
      <c r="M28" s="32">
        <v>0</v>
      </c>
      <c r="N28" s="29">
        <v>0</v>
      </c>
      <c r="O28" s="24">
        <v>0</v>
      </c>
      <c r="P28" s="32">
        <v>0</v>
      </c>
      <c r="Q28" s="28">
        <v>0</v>
      </c>
      <c r="R28" s="24">
        <v>0</v>
      </c>
      <c r="S28" s="24">
        <v>0</v>
      </c>
      <c r="T28" s="29">
        <v>0</v>
      </c>
      <c r="U28" s="23">
        <v>0</v>
      </c>
      <c r="V28" s="35">
        <v>0</v>
      </c>
      <c r="W28" s="23">
        <v>0</v>
      </c>
      <c r="X28" s="24">
        <v>0</v>
      </c>
      <c r="Y28" s="24">
        <v>0</v>
      </c>
      <c r="Z28" s="28">
        <v>0</v>
      </c>
      <c r="AA28" s="24">
        <v>0</v>
      </c>
      <c r="AB28" s="24">
        <v>0</v>
      </c>
      <c r="AC28" s="21">
        <f t="shared" si="10"/>
        <v>0</v>
      </c>
      <c r="AD28" s="27">
        <f t="shared" si="0"/>
        <v>0</v>
      </c>
      <c r="AE28" s="31">
        <f t="shared" si="0"/>
        <v>0</v>
      </c>
      <c r="AF28" s="22">
        <f t="shared" si="1"/>
        <v>0</v>
      </c>
      <c r="AG28" s="27">
        <f t="shared" si="2"/>
        <v>0</v>
      </c>
      <c r="AH28" s="31">
        <f t="shared" si="3"/>
        <v>0</v>
      </c>
      <c r="AI28" s="22">
        <f t="shared" si="4"/>
        <v>0</v>
      </c>
      <c r="AJ28" s="27">
        <f t="shared" si="5"/>
        <v>0</v>
      </c>
      <c r="AK28" s="26">
        <f t="shared" si="6"/>
        <v>0</v>
      </c>
      <c r="AL28" s="21">
        <f t="shared" si="7"/>
        <v>0</v>
      </c>
      <c r="AM28" s="27">
        <f t="shared" si="8"/>
        <v>0</v>
      </c>
      <c r="AN28" s="31">
        <f t="shared" si="9"/>
        <v>0</v>
      </c>
    </row>
    <row r="29" spans="1:40" x14ac:dyDescent="0.25">
      <c r="A29" s="133" t="s">
        <v>39</v>
      </c>
      <c r="B29" s="4">
        <v>0</v>
      </c>
      <c r="C29" s="10">
        <v>0</v>
      </c>
      <c r="D29" s="8">
        <v>0</v>
      </c>
      <c r="E29" s="5">
        <v>0</v>
      </c>
      <c r="F29" s="10">
        <v>0</v>
      </c>
      <c r="G29" s="43">
        <v>0</v>
      </c>
      <c r="H29" s="9">
        <v>0</v>
      </c>
      <c r="I29" s="10">
        <v>0</v>
      </c>
      <c r="J29" s="8">
        <v>0</v>
      </c>
      <c r="K29" s="29">
        <v>0</v>
      </c>
      <c r="L29" s="24">
        <v>0</v>
      </c>
      <c r="M29" s="32">
        <v>0</v>
      </c>
      <c r="N29" s="29">
        <v>0</v>
      </c>
      <c r="O29" s="24">
        <v>0</v>
      </c>
      <c r="P29" s="32">
        <v>0</v>
      </c>
      <c r="Q29" s="28">
        <v>0</v>
      </c>
      <c r="R29" s="24">
        <v>0</v>
      </c>
      <c r="S29" s="24">
        <v>0</v>
      </c>
      <c r="T29" s="29">
        <v>0</v>
      </c>
      <c r="U29" s="23">
        <v>0</v>
      </c>
      <c r="V29" s="35">
        <v>0</v>
      </c>
      <c r="W29" s="23">
        <v>0</v>
      </c>
      <c r="X29" s="24">
        <v>0</v>
      </c>
      <c r="Y29" s="24">
        <v>0</v>
      </c>
      <c r="Z29" s="28">
        <v>0</v>
      </c>
      <c r="AA29" s="24">
        <v>0</v>
      </c>
      <c r="AB29" s="24">
        <v>0</v>
      </c>
      <c r="AC29" s="21">
        <f t="shared" si="10"/>
        <v>0</v>
      </c>
      <c r="AD29" s="27">
        <f t="shared" si="0"/>
        <v>0</v>
      </c>
      <c r="AE29" s="31">
        <f t="shared" si="0"/>
        <v>0</v>
      </c>
      <c r="AF29" s="22">
        <f t="shared" si="1"/>
        <v>0</v>
      </c>
      <c r="AG29" s="27">
        <f t="shared" si="2"/>
        <v>0</v>
      </c>
      <c r="AH29" s="31">
        <f t="shared" si="3"/>
        <v>0</v>
      </c>
      <c r="AI29" s="22">
        <f t="shared" si="4"/>
        <v>0</v>
      </c>
      <c r="AJ29" s="27">
        <f t="shared" si="5"/>
        <v>0</v>
      </c>
      <c r="AK29" s="26">
        <f t="shared" si="6"/>
        <v>0</v>
      </c>
      <c r="AL29" s="21">
        <f t="shared" si="7"/>
        <v>0</v>
      </c>
      <c r="AM29" s="27">
        <f t="shared" si="8"/>
        <v>0</v>
      </c>
      <c r="AN29" s="31">
        <f t="shared" si="9"/>
        <v>0</v>
      </c>
    </row>
    <row r="30" spans="1:40" x14ac:dyDescent="0.25">
      <c r="A30" s="175" t="s">
        <v>91</v>
      </c>
      <c r="B30" s="4">
        <v>0</v>
      </c>
      <c r="C30" s="10">
        <v>0</v>
      </c>
      <c r="D30" s="8">
        <v>0</v>
      </c>
      <c r="E30" s="5">
        <v>0</v>
      </c>
      <c r="F30" s="10">
        <v>0</v>
      </c>
      <c r="G30" s="43">
        <v>0</v>
      </c>
      <c r="H30" s="9">
        <v>0</v>
      </c>
      <c r="I30" s="10">
        <v>0</v>
      </c>
      <c r="J30" s="8">
        <v>0</v>
      </c>
      <c r="K30" s="29">
        <v>0</v>
      </c>
      <c r="L30" s="24">
        <v>0</v>
      </c>
      <c r="M30" s="32">
        <v>0</v>
      </c>
      <c r="N30" s="5">
        <v>0</v>
      </c>
      <c r="O30" s="10">
        <v>0</v>
      </c>
      <c r="P30" s="43">
        <v>0</v>
      </c>
      <c r="Q30" s="9">
        <v>0</v>
      </c>
      <c r="R30" s="10">
        <v>0</v>
      </c>
      <c r="S30" s="8">
        <v>0</v>
      </c>
      <c r="T30" s="29">
        <v>1</v>
      </c>
      <c r="U30" s="23">
        <v>0</v>
      </c>
      <c r="V30" s="35">
        <v>1</v>
      </c>
      <c r="W30" s="5">
        <v>0</v>
      </c>
      <c r="X30" s="10">
        <v>0</v>
      </c>
      <c r="Y30" s="43">
        <v>0</v>
      </c>
      <c r="Z30" s="9">
        <v>0</v>
      </c>
      <c r="AA30" s="10">
        <v>0</v>
      </c>
      <c r="AB30" s="8">
        <v>0</v>
      </c>
      <c r="AC30" s="21">
        <f t="shared" si="10"/>
        <v>1</v>
      </c>
      <c r="AD30" s="27">
        <f t="shared" si="0"/>
        <v>0</v>
      </c>
      <c r="AE30" s="31">
        <f t="shared" si="0"/>
        <v>1</v>
      </c>
      <c r="AF30" s="22">
        <f t="shared" si="1"/>
        <v>1</v>
      </c>
      <c r="AG30" s="27">
        <f t="shared" si="2"/>
        <v>0</v>
      </c>
      <c r="AH30" s="31">
        <f t="shared" si="3"/>
        <v>1</v>
      </c>
      <c r="AI30" s="22">
        <f t="shared" si="4"/>
        <v>0</v>
      </c>
      <c r="AJ30" s="27">
        <f t="shared" si="5"/>
        <v>0</v>
      </c>
      <c r="AK30" s="26">
        <f t="shared" si="6"/>
        <v>0</v>
      </c>
      <c r="AL30" s="21">
        <f t="shared" si="7"/>
        <v>0</v>
      </c>
      <c r="AM30" s="27">
        <f t="shared" si="8"/>
        <v>0</v>
      </c>
      <c r="AN30" s="31">
        <f t="shared" si="9"/>
        <v>0</v>
      </c>
    </row>
    <row r="31" spans="1:40" x14ac:dyDescent="0.25">
      <c r="A31" s="133" t="s">
        <v>17</v>
      </c>
      <c r="B31" s="4">
        <v>0</v>
      </c>
      <c r="C31" s="10">
        <v>0</v>
      </c>
      <c r="D31" s="8">
        <v>0</v>
      </c>
      <c r="E31" s="5">
        <v>0</v>
      </c>
      <c r="F31" s="10">
        <v>0</v>
      </c>
      <c r="G31" s="43">
        <v>0</v>
      </c>
      <c r="H31" s="9">
        <v>0</v>
      </c>
      <c r="I31" s="10">
        <v>0</v>
      </c>
      <c r="J31" s="8">
        <v>0</v>
      </c>
      <c r="K31" s="29">
        <v>0</v>
      </c>
      <c r="L31" s="24">
        <v>0</v>
      </c>
      <c r="M31" s="32">
        <v>0</v>
      </c>
      <c r="N31" s="29">
        <v>0</v>
      </c>
      <c r="O31" s="24">
        <v>0</v>
      </c>
      <c r="P31" s="32">
        <v>0</v>
      </c>
      <c r="Q31" s="28">
        <v>0</v>
      </c>
      <c r="R31" s="24">
        <v>0</v>
      </c>
      <c r="S31" s="24">
        <v>0</v>
      </c>
      <c r="T31" s="29">
        <v>0</v>
      </c>
      <c r="U31" s="23">
        <v>0</v>
      </c>
      <c r="V31" s="35">
        <v>0</v>
      </c>
      <c r="W31" s="23">
        <v>0</v>
      </c>
      <c r="X31" s="24">
        <v>0</v>
      </c>
      <c r="Y31" s="24">
        <v>0</v>
      </c>
      <c r="Z31" s="28">
        <v>0</v>
      </c>
      <c r="AA31" s="24">
        <v>0</v>
      </c>
      <c r="AB31" s="24">
        <v>0</v>
      </c>
      <c r="AC31" s="21">
        <f t="shared" si="10"/>
        <v>0</v>
      </c>
      <c r="AD31" s="27">
        <f t="shared" si="0"/>
        <v>0</v>
      </c>
      <c r="AE31" s="31">
        <f t="shared" si="0"/>
        <v>0</v>
      </c>
      <c r="AF31" s="22">
        <f t="shared" si="1"/>
        <v>0</v>
      </c>
      <c r="AG31" s="27">
        <f t="shared" si="2"/>
        <v>0</v>
      </c>
      <c r="AH31" s="31">
        <f t="shared" si="3"/>
        <v>0</v>
      </c>
      <c r="AI31" s="22">
        <f t="shared" si="4"/>
        <v>0</v>
      </c>
      <c r="AJ31" s="27">
        <f t="shared" si="5"/>
        <v>0</v>
      </c>
      <c r="AK31" s="26">
        <f t="shared" si="6"/>
        <v>0</v>
      </c>
      <c r="AL31" s="21">
        <f t="shared" si="7"/>
        <v>0</v>
      </c>
      <c r="AM31" s="27">
        <f t="shared" si="8"/>
        <v>0</v>
      </c>
      <c r="AN31" s="31">
        <f t="shared" si="9"/>
        <v>0</v>
      </c>
    </row>
    <row r="32" spans="1:40" x14ac:dyDescent="0.25">
      <c r="A32" s="133" t="s">
        <v>21</v>
      </c>
      <c r="B32" s="4">
        <v>0</v>
      </c>
      <c r="C32" s="10">
        <v>0</v>
      </c>
      <c r="D32" s="8">
        <v>0</v>
      </c>
      <c r="E32" s="5">
        <v>0</v>
      </c>
      <c r="F32" s="10">
        <v>0</v>
      </c>
      <c r="G32" s="43">
        <v>0</v>
      </c>
      <c r="H32" s="9">
        <v>0</v>
      </c>
      <c r="I32" s="10">
        <v>0</v>
      </c>
      <c r="J32" s="8">
        <v>0</v>
      </c>
      <c r="K32" s="29">
        <v>0</v>
      </c>
      <c r="L32" s="24">
        <v>0</v>
      </c>
      <c r="M32" s="32">
        <v>0</v>
      </c>
      <c r="N32" s="29">
        <v>0</v>
      </c>
      <c r="O32" s="24">
        <v>0</v>
      </c>
      <c r="P32" s="32">
        <v>0</v>
      </c>
      <c r="Q32" s="28">
        <v>0</v>
      </c>
      <c r="R32" s="24">
        <v>0</v>
      </c>
      <c r="S32" s="24">
        <v>0</v>
      </c>
      <c r="T32" s="29">
        <v>2</v>
      </c>
      <c r="U32" s="23">
        <v>0</v>
      </c>
      <c r="V32" s="35">
        <v>2</v>
      </c>
      <c r="W32" s="23">
        <v>0</v>
      </c>
      <c r="X32" s="24">
        <v>0</v>
      </c>
      <c r="Y32" s="24">
        <v>0</v>
      </c>
      <c r="Z32" s="28">
        <v>0</v>
      </c>
      <c r="AA32" s="24">
        <v>0</v>
      </c>
      <c r="AB32" s="24">
        <v>0</v>
      </c>
      <c r="AC32" s="21">
        <f t="shared" si="10"/>
        <v>2</v>
      </c>
      <c r="AD32" s="27">
        <f t="shared" si="0"/>
        <v>0</v>
      </c>
      <c r="AE32" s="31">
        <f t="shared" si="0"/>
        <v>2</v>
      </c>
      <c r="AF32" s="22">
        <f t="shared" si="1"/>
        <v>2</v>
      </c>
      <c r="AG32" s="27">
        <f t="shared" si="2"/>
        <v>0</v>
      </c>
      <c r="AH32" s="31">
        <f t="shared" si="3"/>
        <v>2</v>
      </c>
      <c r="AI32" s="22">
        <f t="shared" si="4"/>
        <v>0</v>
      </c>
      <c r="AJ32" s="27">
        <f t="shared" si="5"/>
        <v>0</v>
      </c>
      <c r="AK32" s="26">
        <f t="shared" si="6"/>
        <v>0</v>
      </c>
      <c r="AL32" s="21">
        <f t="shared" si="7"/>
        <v>0</v>
      </c>
      <c r="AM32" s="27">
        <f t="shared" si="8"/>
        <v>0</v>
      </c>
      <c r="AN32" s="31">
        <f t="shared" si="9"/>
        <v>0</v>
      </c>
    </row>
    <row r="33" spans="1:40" x14ac:dyDescent="0.25">
      <c r="A33" s="175" t="s">
        <v>90</v>
      </c>
      <c r="B33" s="4">
        <v>0</v>
      </c>
      <c r="C33" s="10">
        <v>0</v>
      </c>
      <c r="D33" s="8">
        <v>0</v>
      </c>
      <c r="E33" s="5">
        <v>0</v>
      </c>
      <c r="F33" s="10">
        <v>0</v>
      </c>
      <c r="G33" s="43">
        <v>0</v>
      </c>
      <c r="H33" s="9">
        <v>0</v>
      </c>
      <c r="I33" s="10">
        <v>0</v>
      </c>
      <c r="J33" s="8">
        <v>0</v>
      </c>
      <c r="K33" s="29">
        <v>0</v>
      </c>
      <c r="L33" s="24">
        <v>0</v>
      </c>
      <c r="M33" s="32">
        <v>0</v>
      </c>
      <c r="N33" s="5">
        <v>0</v>
      </c>
      <c r="O33" s="10">
        <v>0</v>
      </c>
      <c r="P33" s="43">
        <v>0</v>
      </c>
      <c r="Q33" s="9">
        <v>0</v>
      </c>
      <c r="R33" s="10">
        <v>0</v>
      </c>
      <c r="S33" s="8">
        <v>0</v>
      </c>
      <c r="T33" s="29">
        <v>1</v>
      </c>
      <c r="U33" s="23">
        <v>0</v>
      </c>
      <c r="V33" s="35">
        <v>1</v>
      </c>
      <c r="W33" s="5">
        <v>0</v>
      </c>
      <c r="X33" s="10">
        <v>0</v>
      </c>
      <c r="Y33" s="43">
        <v>0</v>
      </c>
      <c r="Z33" s="9">
        <v>0</v>
      </c>
      <c r="AA33" s="10">
        <v>0</v>
      </c>
      <c r="AB33" s="8">
        <v>0</v>
      </c>
      <c r="AC33" s="21">
        <f t="shared" si="10"/>
        <v>1</v>
      </c>
      <c r="AD33" s="27">
        <f t="shared" ref="AD33:AD37" si="11">SUM(C33+F33+I33+L33+O33+R33+U33+X33+AA33)</f>
        <v>0</v>
      </c>
      <c r="AE33" s="31">
        <f t="shared" ref="AE33:AE37" si="12">SUM(D33+G33+J33+M33+P33+S33+V33+Y33+AB33)</f>
        <v>1</v>
      </c>
      <c r="AF33" s="22">
        <f t="shared" si="1"/>
        <v>1</v>
      </c>
      <c r="AG33" s="27">
        <f t="shared" si="2"/>
        <v>0</v>
      </c>
      <c r="AH33" s="31">
        <f t="shared" si="3"/>
        <v>1</v>
      </c>
      <c r="AI33" s="22">
        <f t="shared" si="4"/>
        <v>0</v>
      </c>
      <c r="AJ33" s="27">
        <f t="shared" si="5"/>
        <v>0</v>
      </c>
      <c r="AK33" s="26">
        <f t="shared" si="6"/>
        <v>0</v>
      </c>
      <c r="AL33" s="21">
        <f t="shared" si="7"/>
        <v>0</v>
      </c>
      <c r="AM33" s="27">
        <f t="shared" si="8"/>
        <v>0</v>
      </c>
      <c r="AN33" s="31">
        <f t="shared" si="9"/>
        <v>0</v>
      </c>
    </row>
    <row r="34" spans="1:40" x14ac:dyDescent="0.25">
      <c r="A34" s="133" t="s">
        <v>22</v>
      </c>
      <c r="B34" s="4">
        <v>0</v>
      </c>
      <c r="C34" s="10">
        <v>0</v>
      </c>
      <c r="D34" s="8">
        <v>0</v>
      </c>
      <c r="E34" s="5">
        <v>0</v>
      </c>
      <c r="F34" s="10">
        <v>0</v>
      </c>
      <c r="G34" s="43">
        <v>0</v>
      </c>
      <c r="H34" s="9">
        <v>0</v>
      </c>
      <c r="I34" s="10">
        <v>0</v>
      </c>
      <c r="J34" s="8">
        <v>0</v>
      </c>
      <c r="K34" s="29">
        <v>2</v>
      </c>
      <c r="L34" s="24">
        <v>0</v>
      </c>
      <c r="M34" s="32">
        <v>2</v>
      </c>
      <c r="N34" s="29">
        <v>0</v>
      </c>
      <c r="O34" s="24">
        <v>0</v>
      </c>
      <c r="P34" s="32">
        <v>0</v>
      </c>
      <c r="Q34" s="28">
        <v>0</v>
      </c>
      <c r="R34" s="24">
        <v>0</v>
      </c>
      <c r="S34" s="24">
        <v>0</v>
      </c>
      <c r="T34" s="29">
        <v>0</v>
      </c>
      <c r="U34" s="23">
        <v>0</v>
      </c>
      <c r="V34" s="35">
        <v>0</v>
      </c>
      <c r="W34" s="23">
        <v>0</v>
      </c>
      <c r="X34" s="24">
        <v>0</v>
      </c>
      <c r="Y34" s="24">
        <v>0</v>
      </c>
      <c r="Z34" s="28">
        <v>0</v>
      </c>
      <c r="AA34" s="24">
        <v>0</v>
      </c>
      <c r="AB34" s="24">
        <v>0</v>
      </c>
      <c r="AC34" s="21">
        <f t="shared" si="10"/>
        <v>2</v>
      </c>
      <c r="AD34" s="27">
        <f t="shared" si="11"/>
        <v>0</v>
      </c>
      <c r="AE34" s="31">
        <f t="shared" si="12"/>
        <v>2</v>
      </c>
      <c r="AF34" s="22">
        <f t="shared" si="1"/>
        <v>2</v>
      </c>
      <c r="AG34" s="27">
        <f t="shared" si="2"/>
        <v>0</v>
      </c>
      <c r="AH34" s="31">
        <f t="shared" si="3"/>
        <v>2</v>
      </c>
      <c r="AI34" s="22">
        <f t="shared" si="4"/>
        <v>0</v>
      </c>
      <c r="AJ34" s="27">
        <f t="shared" si="5"/>
        <v>0</v>
      </c>
      <c r="AK34" s="26">
        <f t="shared" si="6"/>
        <v>0</v>
      </c>
      <c r="AL34" s="21">
        <f t="shared" si="7"/>
        <v>0</v>
      </c>
      <c r="AM34" s="27">
        <f t="shared" si="8"/>
        <v>0</v>
      </c>
      <c r="AN34" s="31">
        <f t="shared" si="9"/>
        <v>0</v>
      </c>
    </row>
    <row r="35" spans="1:40" x14ac:dyDescent="0.25">
      <c r="A35" s="133" t="s">
        <v>18</v>
      </c>
      <c r="B35" s="4">
        <v>0</v>
      </c>
      <c r="C35" s="10">
        <v>0</v>
      </c>
      <c r="D35" s="8">
        <v>0</v>
      </c>
      <c r="E35" s="5">
        <v>0</v>
      </c>
      <c r="F35" s="10">
        <v>0</v>
      </c>
      <c r="G35" s="43">
        <v>0</v>
      </c>
      <c r="H35" s="9">
        <v>1</v>
      </c>
      <c r="I35" s="10">
        <v>0</v>
      </c>
      <c r="J35" s="8">
        <v>1</v>
      </c>
      <c r="K35" s="29">
        <v>0</v>
      </c>
      <c r="L35" s="24">
        <v>0</v>
      </c>
      <c r="M35" s="32">
        <v>0</v>
      </c>
      <c r="N35" s="29">
        <v>0</v>
      </c>
      <c r="O35" s="24">
        <v>0</v>
      </c>
      <c r="P35" s="32">
        <v>0</v>
      </c>
      <c r="Q35" s="28">
        <v>0</v>
      </c>
      <c r="R35" s="24">
        <v>0</v>
      </c>
      <c r="S35" s="24">
        <v>0</v>
      </c>
      <c r="T35" s="29">
        <v>8</v>
      </c>
      <c r="U35" s="23">
        <v>0</v>
      </c>
      <c r="V35" s="35">
        <v>8</v>
      </c>
      <c r="W35" s="23">
        <v>0</v>
      </c>
      <c r="X35" s="24">
        <v>0</v>
      </c>
      <c r="Y35" s="24">
        <v>0</v>
      </c>
      <c r="Z35" s="28">
        <v>0</v>
      </c>
      <c r="AA35" s="24">
        <v>0</v>
      </c>
      <c r="AB35" s="24">
        <v>0</v>
      </c>
      <c r="AC35" s="21">
        <f t="shared" si="10"/>
        <v>9</v>
      </c>
      <c r="AD35" s="27">
        <f t="shared" si="11"/>
        <v>0</v>
      </c>
      <c r="AE35" s="31">
        <f t="shared" si="12"/>
        <v>9</v>
      </c>
      <c r="AF35" s="22">
        <f t="shared" si="1"/>
        <v>8</v>
      </c>
      <c r="AG35" s="27">
        <f t="shared" si="2"/>
        <v>0</v>
      </c>
      <c r="AH35" s="31">
        <f t="shared" si="3"/>
        <v>8</v>
      </c>
      <c r="AI35" s="22">
        <f t="shared" si="4"/>
        <v>0</v>
      </c>
      <c r="AJ35" s="27">
        <f t="shared" si="5"/>
        <v>0</v>
      </c>
      <c r="AK35" s="26">
        <f t="shared" si="6"/>
        <v>0</v>
      </c>
      <c r="AL35" s="21">
        <f t="shared" si="7"/>
        <v>1</v>
      </c>
      <c r="AM35" s="27">
        <f t="shared" si="8"/>
        <v>0</v>
      </c>
      <c r="AN35" s="31">
        <f t="shared" si="9"/>
        <v>1</v>
      </c>
    </row>
    <row r="36" spans="1:40" x14ac:dyDescent="0.25">
      <c r="A36" s="133" t="s">
        <v>19</v>
      </c>
      <c r="B36" s="4">
        <v>0</v>
      </c>
      <c r="C36" s="10">
        <v>0</v>
      </c>
      <c r="D36" s="8">
        <v>0</v>
      </c>
      <c r="E36" s="5">
        <v>0</v>
      </c>
      <c r="F36" s="10">
        <v>0</v>
      </c>
      <c r="G36" s="43">
        <v>0</v>
      </c>
      <c r="H36" s="9">
        <v>0</v>
      </c>
      <c r="I36" s="10">
        <v>0</v>
      </c>
      <c r="J36" s="8">
        <v>0</v>
      </c>
      <c r="K36" s="29">
        <v>1</v>
      </c>
      <c r="L36" s="24">
        <v>0</v>
      </c>
      <c r="M36" s="32">
        <v>1</v>
      </c>
      <c r="N36" s="29">
        <v>0</v>
      </c>
      <c r="O36" s="24">
        <v>0</v>
      </c>
      <c r="P36" s="32">
        <v>0</v>
      </c>
      <c r="Q36" s="28">
        <v>0</v>
      </c>
      <c r="R36" s="24">
        <v>0</v>
      </c>
      <c r="S36" s="24">
        <v>0</v>
      </c>
      <c r="T36" s="29">
        <v>1</v>
      </c>
      <c r="U36" s="23">
        <v>0</v>
      </c>
      <c r="V36" s="35">
        <v>1</v>
      </c>
      <c r="W36" s="23">
        <v>0</v>
      </c>
      <c r="X36" s="24">
        <v>0</v>
      </c>
      <c r="Y36" s="24">
        <v>0</v>
      </c>
      <c r="Z36" s="28">
        <v>0</v>
      </c>
      <c r="AA36" s="24">
        <v>0</v>
      </c>
      <c r="AB36" s="24">
        <v>0</v>
      </c>
      <c r="AC36" s="21">
        <f t="shared" si="10"/>
        <v>2</v>
      </c>
      <c r="AD36" s="27">
        <f t="shared" si="11"/>
        <v>0</v>
      </c>
      <c r="AE36" s="31">
        <f t="shared" si="12"/>
        <v>2</v>
      </c>
      <c r="AF36" s="22">
        <f t="shared" si="1"/>
        <v>2</v>
      </c>
      <c r="AG36" s="27">
        <f t="shared" si="2"/>
        <v>0</v>
      </c>
      <c r="AH36" s="31">
        <f t="shared" si="3"/>
        <v>2</v>
      </c>
      <c r="AI36" s="22">
        <f t="shared" si="4"/>
        <v>0</v>
      </c>
      <c r="AJ36" s="27">
        <f t="shared" si="5"/>
        <v>0</v>
      </c>
      <c r="AK36" s="26">
        <f t="shared" si="6"/>
        <v>0</v>
      </c>
      <c r="AL36" s="21">
        <f t="shared" si="7"/>
        <v>0</v>
      </c>
      <c r="AM36" s="27">
        <f t="shared" si="8"/>
        <v>0</v>
      </c>
      <c r="AN36" s="31">
        <f t="shared" si="9"/>
        <v>0</v>
      </c>
    </row>
    <row r="37" spans="1:40" ht="15.75" thickBot="1" x14ac:dyDescent="0.3">
      <c r="A37" s="133" t="s">
        <v>20</v>
      </c>
      <c r="B37" s="4">
        <v>0</v>
      </c>
      <c r="C37" s="10">
        <v>0</v>
      </c>
      <c r="D37" s="8">
        <v>0</v>
      </c>
      <c r="E37" s="5">
        <v>0</v>
      </c>
      <c r="F37" s="10">
        <v>0</v>
      </c>
      <c r="G37" s="43">
        <v>0</v>
      </c>
      <c r="H37" s="11">
        <v>0</v>
      </c>
      <c r="I37" s="10">
        <v>0</v>
      </c>
      <c r="J37" s="10">
        <v>0</v>
      </c>
      <c r="K37" s="29">
        <v>0</v>
      </c>
      <c r="L37" s="24">
        <v>0</v>
      </c>
      <c r="M37" s="32">
        <v>0</v>
      </c>
      <c r="N37" s="29">
        <v>0</v>
      </c>
      <c r="O37" s="24">
        <v>0</v>
      </c>
      <c r="P37" s="32">
        <v>0</v>
      </c>
      <c r="Q37" s="28">
        <v>0</v>
      </c>
      <c r="R37" s="24">
        <v>0</v>
      </c>
      <c r="S37" s="24">
        <v>0</v>
      </c>
      <c r="T37" s="29">
        <v>0</v>
      </c>
      <c r="U37" s="23">
        <v>0</v>
      </c>
      <c r="V37" s="35">
        <v>0</v>
      </c>
      <c r="W37" s="23">
        <v>0</v>
      </c>
      <c r="X37" s="24">
        <v>0</v>
      </c>
      <c r="Y37" s="24">
        <v>0</v>
      </c>
      <c r="Z37" s="28">
        <v>0</v>
      </c>
      <c r="AA37" s="24">
        <v>0</v>
      </c>
      <c r="AB37" s="24">
        <v>0</v>
      </c>
      <c r="AC37" s="177">
        <f t="shared" si="10"/>
        <v>0</v>
      </c>
      <c r="AD37" s="196">
        <f t="shared" si="11"/>
        <v>0</v>
      </c>
      <c r="AE37" s="179">
        <f t="shared" si="12"/>
        <v>0</v>
      </c>
      <c r="AF37" s="218">
        <f t="shared" si="1"/>
        <v>0</v>
      </c>
      <c r="AG37" s="196">
        <f t="shared" si="2"/>
        <v>0</v>
      </c>
      <c r="AH37" s="179">
        <f t="shared" si="3"/>
        <v>0</v>
      </c>
      <c r="AI37" s="218">
        <f t="shared" si="4"/>
        <v>0</v>
      </c>
      <c r="AJ37" s="196">
        <f t="shared" si="5"/>
        <v>0</v>
      </c>
      <c r="AK37" s="178">
        <f t="shared" si="6"/>
        <v>0</v>
      </c>
      <c r="AL37" s="177">
        <f t="shared" si="7"/>
        <v>0</v>
      </c>
      <c r="AM37" s="196">
        <f t="shared" si="8"/>
        <v>0</v>
      </c>
      <c r="AN37" s="179">
        <f t="shared" si="9"/>
        <v>0</v>
      </c>
    </row>
    <row r="38" spans="1:40" ht="15.75" thickBot="1" x14ac:dyDescent="0.3">
      <c r="A38" s="143" t="s">
        <v>8</v>
      </c>
      <c r="B38" s="79">
        <f>SUM(B17:B37)</f>
        <v>9</v>
      </c>
      <c r="C38" s="86">
        <f t="shared" ref="C38:AE38" si="13">SUM(C17:C37)</f>
        <v>0</v>
      </c>
      <c r="D38" s="85">
        <f t="shared" si="13"/>
        <v>9</v>
      </c>
      <c r="E38" s="146">
        <f t="shared" si="13"/>
        <v>0</v>
      </c>
      <c r="F38" s="86">
        <f t="shared" si="13"/>
        <v>1</v>
      </c>
      <c r="G38" s="85">
        <f t="shared" si="13"/>
        <v>1</v>
      </c>
      <c r="H38" s="146">
        <f t="shared" si="13"/>
        <v>1</v>
      </c>
      <c r="I38" s="84">
        <f t="shared" si="13"/>
        <v>0</v>
      </c>
      <c r="J38" s="85">
        <f t="shared" si="13"/>
        <v>1</v>
      </c>
      <c r="K38" s="80">
        <f t="shared" si="13"/>
        <v>8</v>
      </c>
      <c r="L38" s="86">
        <f t="shared" si="13"/>
        <v>0</v>
      </c>
      <c r="M38" s="85">
        <f t="shared" si="13"/>
        <v>8</v>
      </c>
      <c r="N38" s="146">
        <f t="shared" si="13"/>
        <v>0</v>
      </c>
      <c r="O38" s="86">
        <f t="shared" si="13"/>
        <v>0</v>
      </c>
      <c r="P38" s="85">
        <f t="shared" si="13"/>
        <v>0</v>
      </c>
      <c r="Q38" s="146">
        <f t="shared" si="13"/>
        <v>0</v>
      </c>
      <c r="R38" s="84">
        <f t="shared" si="13"/>
        <v>0</v>
      </c>
      <c r="S38" s="85">
        <f t="shared" si="13"/>
        <v>0</v>
      </c>
      <c r="T38" s="80">
        <f t="shared" si="13"/>
        <v>16</v>
      </c>
      <c r="U38" s="86">
        <f t="shared" si="13"/>
        <v>2</v>
      </c>
      <c r="V38" s="85">
        <f t="shared" si="13"/>
        <v>18</v>
      </c>
      <c r="W38" s="146">
        <f t="shared" si="13"/>
        <v>0</v>
      </c>
      <c r="X38" s="86">
        <f t="shared" si="13"/>
        <v>0</v>
      </c>
      <c r="Y38" s="85">
        <f t="shared" si="13"/>
        <v>0</v>
      </c>
      <c r="Z38" s="146">
        <f t="shared" si="13"/>
        <v>0</v>
      </c>
      <c r="AA38" s="84">
        <f t="shared" si="13"/>
        <v>0</v>
      </c>
      <c r="AB38" s="85">
        <f t="shared" si="13"/>
        <v>0</v>
      </c>
      <c r="AC38" s="195">
        <f t="shared" si="13"/>
        <v>34</v>
      </c>
      <c r="AD38" s="194">
        <f t="shared" si="13"/>
        <v>3</v>
      </c>
      <c r="AE38" s="219">
        <f t="shared" si="13"/>
        <v>37</v>
      </c>
      <c r="AF38" s="195">
        <f t="shared" ref="AF38:AN38" si="14">SUM(AF17:AF37)</f>
        <v>33</v>
      </c>
      <c r="AG38" s="194">
        <f t="shared" si="14"/>
        <v>2</v>
      </c>
      <c r="AH38" s="219">
        <f t="shared" si="14"/>
        <v>35</v>
      </c>
      <c r="AI38" s="207">
        <f t="shared" si="14"/>
        <v>0</v>
      </c>
      <c r="AJ38" s="194">
        <f t="shared" si="14"/>
        <v>1</v>
      </c>
      <c r="AK38" s="219">
        <f t="shared" si="14"/>
        <v>1</v>
      </c>
      <c r="AL38" s="207">
        <f t="shared" si="14"/>
        <v>1</v>
      </c>
      <c r="AM38" s="220">
        <f t="shared" si="14"/>
        <v>0</v>
      </c>
      <c r="AN38" s="219">
        <f t="shared" si="14"/>
        <v>1</v>
      </c>
    </row>
    <row r="39" spans="1:40" x14ac:dyDescent="0.25">
      <c r="A39" s="39"/>
      <c r="B39" s="72"/>
      <c r="C39" s="72"/>
      <c r="D39" s="72"/>
      <c r="E39" s="72"/>
      <c r="F39" s="41"/>
      <c r="G39" s="67"/>
      <c r="H39" s="67"/>
      <c r="I39" s="67"/>
      <c r="J39" s="2"/>
      <c r="K39" s="2"/>
      <c r="L39" s="2"/>
      <c r="M39" s="2"/>
      <c r="N39" s="2"/>
      <c r="O39" s="2"/>
      <c r="P39" s="2"/>
      <c r="Q39" s="2"/>
      <c r="R39" s="2"/>
      <c r="S39" s="1"/>
      <c r="T39" s="40"/>
      <c r="U39" s="40"/>
      <c r="V39" s="40"/>
      <c r="W39" s="40"/>
      <c r="X39" s="40"/>
      <c r="Y39" s="40"/>
      <c r="Z39" s="40"/>
      <c r="AA39" s="40"/>
      <c r="AB39" s="41"/>
      <c r="AC39" s="118"/>
      <c r="AD39" s="118"/>
      <c r="AE39" s="118"/>
      <c r="AF39" s="1"/>
      <c r="AG39" s="1"/>
    </row>
    <row r="40" spans="1:40" ht="16.5" thickBot="1" x14ac:dyDescent="0.3">
      <c r="A40" s="255" t="s">
        <v>68</v>
      </c>
      <c r="B40" s="255"/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</row>
    <row r="41" spans="1:40" ht="15.75" thickBot="1" x14ac:dyDescent="0.3">
      <c r="A41" s="371" t="s">
        <v>42</v>
      </c>
      <c r="B41" s="349" t="s">
        <v>29</v>
      </c>
      <c r="C41" s="350"/>
      <c r="D41" s="350"/>
      <c r="E41" s="350"/>
      <c r="F41" s="350"/>
      <c r="G41" s="350"/>
      <c r="H41" s="350"/>
      <c r="I41" s="350"/>
      <c r="J41" s="351"/>
      <c r="K41" s="349" t="s">
        <v>30</v>
      </c>
      <c r="L41" s="350"/>
      <c r="M41" s="350"/>
      <c r="N41" s="350"/>
      <c r="O41" s="350"/>
      <c r="P41" s="350"/>
      <c r="Q41" s="350"/>
      <c r="R41" s="350"/>
      <c r="S41" s="351"/>
      <c r="T41" s="349" t="s">
        <v>31</v>
      </c>
      <c r="U41" s="350"/>
      <c r="V41" s="350"/>
      <c r="W41" s="350"/>
      <c r="X41" s="350"/>
      <c r="Y41" s="350"/>
      <c r="Z41" s="350"/>
      <c r="AA41" s="350"/>
      <c r="AB41" s="351"/>
      <c r="AC41" s="364" t="s">
        <v>105</v>
      </c>
      <c r="AD41" s="345" t="s">
        <v>106</v>
      </c>
      <c r="AE41" s="347" t="s">
        <v>107</v>
      </c>
      <c r="AF41" s="349" t="s">
        <v>108</v>
      </c>
      <c r="AG41" s="350"/>
      <c r="AH41" s="350"/>
      <c r="AI41" s="350"/>
      <c r="AJ41" s="350"/>
      <c r="AK41" s="350"/>
      <c r="AL41" s="350"/>
      <c r="AM41" s="350"/>
      <c r="AN41" s="351"/>
    </row>
    <row r="42" spans="1:40" x14ac:dyDescent="0.25">
      <c r="A42" s="372"/>
      <c r="B42" s="340" t="s">
        <v>48</v>
      </c>
      <c r="C42" s="341"/>
      <c r="D42" s="342"/>
      <c r="E42" s="340" t="s">
        <v>50</v>
      </c>
      <c r="F42" s="341"/>
      <c r="G42" s="355"/>
      <c r="H42" s="369" t="s">
        <v>52</v>
      </c>
      <c r="I42" s="341"/>
      <c r="J42" s="355"/>
      <c r="K42" s="340" t="s">
        <v>48</v>
      </c>
      <c r="L42" s="341"/>
      <c r="M42" s="342"/>
      <c r="N42" s="340" t="s">
        <v>50</v>
      </c>
      <c r="O42" s="341"/>
      <c r="P42" s="355"/>
      <c r="Q42" s="369" t="s">
        <v>52</v>
      </c>
      <c r="R42" s="341"/>
      <c r="S42" s="355"/>
      <c r="T42" s="340" t="s">
        <v>48</v>
      </c>
      <c r="U42" s="341"/>
      <c r="V42" s="355"/>
      <c r="W42" s="369" t="s">
        <v>50</v>
      </c>
      <c r="X42" s="341"/>
      <c r="Y42" s="355"/>
      <c r="Z42" s="369" t="s">
        <v>52</v>
      </c>
      <c r="AA42" s="341"/>
      <c r="AB42" s="355"/>
      <c r="AC42" s="365"/>
      <c r="AD42" s="346"/>
      <c r="AE42" s="348"/>
      <c r="AF42" s="352" t="s">
        <v>48</v>
      </c>
      <c r="AG42" s="353"/>
      <c r="AH42" s="357"/>
      <c r="AI42" s="356" t="s">
        <v>50</v>
      </c>
      <c r="AJ42" s="353"/>
      <c r="AK42" s="354"/>
      <c r="AL42" s="352" t="s">
        <v>52</v>
      </c>
      <c r="AM42" s="353"/>
      <c r="AN42" s="357"/>
    </row>
    <row r="43" spans="1:40" ht="15.75" thickBot="1" x14ac:dyDescent="0.3">
      <c r="A43" s="373"/>
      <c r="B43" s="13" t="s">
        <v>25</v>
      </c>
      <c r="C43" s="14" t="s">
        <v>0</v>
      </c>
      <c r="D43" s="120" t="s">
        <v>23</v>
      </c>
      <c r="E43" s="13" t="s">
        <v>25</v>
      </c>
      <c r="F43" s="14" t="s">
        <v>0</v>
      </c>
      <c r="G43" s="113" t="s">
        <v>23</v>
      </c>
      <c r="H43" s="13" t="s">
        <v>25</v>
      </c>
      <c r="I43" s="14" t="s">
        <v>0</v>
      </c>
      <c r="J43" s="114" t="s">
        <v>23</v>
      </c>
      <c r="K43" s="14" t="s">
        <v>25</v>
      </c>
      <c r="L43" s="14" t="s">
        <v>0</v>
      </c>
      <c r="M43" s="70" t="s">
        <v>23</v>
      </c>
      <c r="N43" s="13" t="s">
        <v>25</v>
      </c>
      <c r="O43" s="14" t="s">
        <v>0</v>
      </c>
      <c r="P43" s="70" t="s">
        <v>23</v>
      </c>
      <c r="Q43" s="13" t="s">
        <v>25</v>
      </c>
      <c r="R43" s="14" t="s">
        <v>0</v>
      </c>
      <c r="S43" s="71" t="s">
        <v>23</v>
      </c>
      <c r="T43" s="13" t="s">
        <v>25</v>
      </c>
      <c r="U43" s="14" t="s">
        <v>0</v>
      </c>
      <c r="V43" s="174" t="s">
        <v>23</v>
      </c>
      <c r="W43" s="14" t="s">
        <v>25</v>
      </c>
      <c r="X43" s="14" t="s">
        <v>0</v>
      </c>
      <c r="Y43" s="70" t="s">
        <v>23</v>
      </c>
      <c r="Z43" s="13" t="s">
        <v>25</v>
      </c>
      <c r="AA43" s="14" t="s">
        <v>0</v>
      </c>
      <c r="AB43" s="71" t="s">
        <v>23</v>
      </c>
      <c r="AC43" s="365"/>
      <c r="AD43" s="346"/>
      <c r="AE43" s="348"/>
      <c r="AF43" s="15" t="s">
        <v>25</v>
      </c>
      <c r="AG43" s="16" t="s">
        <v>0</v>
      </c>
      <c r="AH43" s="206" t="s">
        <v>23</v>
      </c>
      <c r="AI43" s="16" t="s">
        <v>25</v>
      </c>
      <c r="AJ43" s="16" t="s">
        <v>0</v>
      </c>
      <c r="AK43" s="205" t="s">
        <v>23</v>
      </c>
      <c r="AL43" s="15" t="s">
        <v>25</v>
      </c>
      <c r="AM43" s="16" t="s">
        <v>0</v>
      </c>
      <c r="AN43" s="206" t="s">
        <v>23</v>
      </c>
    </row>
    <row r="44" spans="1:40" x14ac:dyDescent="0.25">
      <c r="A44" s="132" t="s">
        <v>86</v>
      </c>
      <c r="B44" s="17">
        <v>2</v>
      </c>
      <c r="C44" s="18">
        <v>0</v>
      </c>
      <c r="D44" s="33">
        <v>2</v>
      </c>
      <c r="E44" s="18">
        <v>0</v>
      </c>
      <c r="F44" s="19">
        <v>0</v>
      </c>
      <c r="G44" s="19">
        <v>0</v>
      </c>
      <c r="H44" s="20">
        <v>0</v>
      </c>
      <c r="I44" s="19">
        <v>0</v>
      </c>
      <c r="J44" s="30">
        <v>0</v>
      </c>
      <c r="K44" s="17">
        <v>9</v>
      </c>
      <c r="L44" s="19">
        <v>0</v>
      </c>
      <c r="M44" s="30">
        <v>9</v>
      </c>
      <c r="N44" s="17">
        <v>0</v>
      </c>
      <c r="O44" s="19">
        <v>0</v>
      </c>
      <c r="P44" s="19">
        <v>0</v>
      </c>
      <c r="Q44" s="20">
        <v>0</v>
      </c>
      <c r="R44" s="19">
        <v>0</v>
      </c>
      <c r="S44" s="30">
        <v>0</v>
      </c>
      <c r="T44" s="17">
        <v>12</v>
      </c>
      <c r="U44" s="19">
        <v>0</v>
      </c>
      <c r="V44" s="30">
        <v>12</v>
      </c>
      <c r="W44" s="18">
        <v>0</v>
      </c>
      <c r="X44" s="19">
        <v>0</v>
      </c>
      <c r="Y44" s="30">
        <v>0</v>
      </c>
      <c r="Z44" s="20">
        <v>1</v>
      </c>
      <c r="AA44" s="19">
        <v>0</v>
      </c>
      <c r="AB44" s="30">
        <v>1</v>
      </c>
      <c r="AC44" s="17">
        <f>SUM(B44+E44+H44+K44+N44+Q44+T44+W44+Z44)</f>
        <v>24</v>
      </c>
      <c r="AD44" s="149">
        <f t="shared" ref="AD44:AD64" si="15">SUM(C44+F44+I44+L44+O44+R44+U44+X44+AA44)</f>
        <v>0</v>
      </c>
      <c r="AE44" s="30">
        <f t="shared" ref="AE44:AE64" si="16">SUM(D44+G44+J44+M44+P44+S44+V44+Y44+AB44)</f>
        <v>24</v>
      </c>
      <c r="AF44" s="18">
        <f t="shared" ref="AF44:AF64" si="17">SUM(B44+K44+T44)</f>
        <v>23</v>
      </c>
      <c r="AG44" s="149">
        <f t="shared" ref="AG44:AG64" si="18">SUM(C44+L44+U44)</f>
        <v>0</v>
      </c>
      <c r="AH44" s="30">
        <f t="shared" ref="AH44:AH64" si="19">SUM(D44+M44+V44)</f>
        <v>23</v>
      </c>
      <c r="AI44" s="18">
        <f t="shared" ref="AI44:AI64" si="20">SUM(E44+N44+W44)</f>
        <v>0</v>
      </c>
      <c r="AJ44" s="149">
        <f t="shared" ref="AJ44:AJ64" si="21">SUM(F44+O44+X44)</f>
        <v>0</v>
      </c>
      <c r="AK44" s="19">
        <f t="shared" ref="AK44:AK64" si="22">SUM(G44+P44+Y44)</f>
        <v>0</v>
      </c>
      <c r="AL44" s="17">
        <f t="shared" ref="AL44:AL64" si="23">SUM(H44+Q44+Z44)</f>
        <v>1</v>
      </c>
      <c r="AM44" s="149">
        <f t="shared" ref="AM44:AM64" si="24">SUM(I44+R44+AA44)</f>
        <v>0</v>
      </c>
      <c r="AN44" s="30">
        <f t="shared" ref="AN44:AN64" si="25">SUM(J44+S44+AB44)</f>
        <v>1</v>
      </c>
    </row>
    <row r="45" spans="1:40" x14ac:dyDescent="0.25">
      <c r="A45" s="175" t="s">
        <v>89</v>
      </c>
      <c r="B45" s="21">
        <v>4</v>
      </c>
      <c r="C45" s="22">
        <v>0</v>
      </c>
      <c r="D45" s="34">
        <v>4</v>
      </c>
      <c r="E45" s="23">
        <v>0</v>
      </c>
      <c r="F45" s="24">
        <v>0</v>
      </c>
      <c r="G45" s="24">
        <v>0</v>
      </c>
      <c r="H45" s="28">
        <v>0</v>
      </c>
      <c r="I45" s="24">
        <v>0</v>
      </c>
      <c r="J45" s="32">
        <v>0</v>
      </c>
      <c r="K45" s="21">
        <v>21</v>
      </c>
      <c r="L45" s="24">
        <v>0</v>
      </c>
      <c r="M45" s="31">
        <v>21</v>
      </c>
      <c r="N45" s="29">
        <v>0</v>
      </c>
      <c r="O45" s="24">
        <v>0</v>
      </c>
      <c r="P45" s="24">
        <v>0</v>
      </c>
      <c r="Q45" s="28">
        <v>0</v>
      </c>
      <c r="R45" s="24">
        <v>0</v>
      </c>
      <c r="S45" s="32">
        <v>0</v>
      </c>
      <c r="T45" s="21">
        <v>1</v>
      </c>
      <c r="U45" s="24">
        <v>0</v>
      </c>
      <c r="V45" s="31">
        <v>1</v>
      </c>
      <c r="W45" s="23">
        <v>0</v>
      </c>
      <c r="X45" s="24">
        <v>0</v>
      </c>
      <c r="Y45" s="32">
        <v>0</v>
      </c>
      <c r="Z45" s="25">
        <v>0</v>
      </c>
      <c r="AA45" s="24">
        <v>0</v>
      </c>
      <c r="AB45" s="31">
        <v>0</v>
      </c>
      <c r="AC45" s="21">
        <f t="shared" ref="AC45:AC64" si="26">SUM(B45+E45+H45+K45+N45+Q45+T45+W45+Z45)</f>
        <v>26</v>
      </c>
      <c r="AD45" s="27">
        <f t="shared" si="15"/>
        <v>0</v>
      </c>
      <c r="AE45" s="31">
        <f t="shared" si="16"/>
        <v>26</v>
      </c>
      <c r="AF45" s="22">
        <f t="shared" si="17"/>
        <v>26</v>
      </c>
      <c r="AG45" s="27">
        <f t="shared" si="18"/>
        <v>0</v>
      </c>
      <c r="AH45" s="31">
        <f t="shared" si="19"/>
        <v>26</v>
      </c>
      <c r="AI45" s="22">
        <f t="shared" si="20"/>
        <v>0</v>
      </c>
      <c r="AJ45" s="27">
        <f t="shared" si="21"/>
        <v>0</v>
      </c>
      <c r="AK45" s="26">
        <f t="shared" si="22"/>
        <v>0</v>
      </c>
      <c r="AL45" s="21">
        <f t="shared" si="23"/>
        <v>0</v>
      </c>
      <c r="AM45" s="27">
        <f t="shared" si="24"/>
        <v>0</v>
      </c>
      <c r="AN45" s="31">
        <f t="shared" si="25"/>
        <v>0</v>
      </c>
    </row>
    <row r="46" spans="1:40" x14ac:dyDescent="0.25">
      <c r="A46" s="175" t="s">
        <v>93</v>
      </c>
      <c r="B46" s="21">
        <v>0</v>
      </c>
      <c r="C46" s="22">
        <v>0</v>
      </c>
      <c r="D46" s="34">
        <v>0</v>
      </c>
      <c r="E46" s="23">
        <v>0</v>
      </c>
      <c r="F46" s="24">
        <v>0</v>
      </c>
      <c r="G46" s="24">
        <v>0</v>
      </c>
      <c r="H46" s="28">
        <v>0</v>
      </c>
      <c r="I46" s="24">
        <v>0</v>
      </c>
      <c r="J46" s="32">
        <v>0</v>
      </c>
      <c r="K46" s="21">
        <v>0</v>
      </c>
      <c r="L46" s="24">
        <v>0</v>
      </c>
      <c r="M46" s="31">
        <v>0</v>
      </c>
      <c r="N46" s="29">
        <v>0</v>
      </c>
      <c r="O46" s="24">
        <v>0</v>
      </c>
      <c r="P46" s="24">
        <v>0</v>
      </c>
      <c r="Q46" s="28">
        <v>0</v>
      </c>
      <c r="R46" s="24">
        <v>0</v>
      </c>
      <c r="S46" s="32">
        <v>0</v>
      </c>
      <c r="T46" s="21">
        <v>0</v>
      </c>
      <c r="U46" s="24">
        <v>0</v>
      </c>
      <c r="V46" s="31">
        <v>0</v>
      </c>
      <c r="W46" s="23">
        <v>0</v>
      </c>
      <c r="X46" s="24">
        <v>0</v>
      </c>
      <c r="Y46" s="32">
        <v>0</v>
      </c>
      <c r="Z46" s="25">
        <v>0</v>
      </c>
      <c r="AA46" s="24">
        <v>0</v>
      </c>
      <c r="AB46" s="31">
        <v>0</v>
      </c>
      <c r="AC46" s="21">
        <f t="shared" si="26"/>
        <v>0</v>
      </c>
      <c r="AD46" s="27">
        <f t="shared" si="15"/>
        <v>0</v>
      </c>
      <c r="AE46" s="31">
        <f t="shared" si="16"/>
        <v>0</v>
      </c>
      <c r="AF46" s="22">
        <f t="shared" si="17"/>
        <v>0</v>
      </c>
      <c r="AG46" s="27">
        <f t="shared" si="18"/>
        <v>0</v>
      </c>
      <c r="AH46" s="31">
        <f t="shared" si="19"/>
        <v>0</v>
      </c>
      <c r="AI46" s="22">
        <f t="shared" si="20"/>
        <v>0</v>
      </c>
      <c r="AJ46" s="27">
        <f t="shared" si="21"/>
        <v>0</v>
      </c>
      <c r="AK46" s="26">
        <f t="shared" si="22"/>
        <v>0</v>
      </c>
      <c r="AL46" s="21">
        <f t="shared" si="23"/>
        <v>0</v>
      </c>
      <c r="AM46" s="27">
        <f t="shared" si="24"/>
        <v>0</v>
      </c>
      <c r="AN46" s="31">
        <f t="shared" si="25"/>
        <v>0</v>
      </c>
    </row>
    <row r="47" spans="1:40" x14ac:dyDescent="0.25">
      <c r="A47" s="175" t="s">
        <v>95</v>
      </c>
      <c r="B47" s="21">
        <v>0</v>
      </c>
      <c r="C47" s="22">
        <v>0</v>
      </c>
      <c r="D47" s="34">
        <v>0</v>
      </c>
      <c r="E47" s="23">
        <v>0</v>
      </c>
      <c r="F47" s="24">
        <v>0</v>
      </c>
      <c r="G47" s="24">
        <v>0</v>
      </c>
      <c r="H47" s="28">
        <v>0</v>
      </c>
      <c r="I47" s="24">
        <v>0</v>
      </c>
      <c r="J47" s="32">
        <v>0</v>
      </c>
      <c r="K47" s="21">
        <v>0</v>
      </c>
      <c r="L47" s="24">
        <v>0</v>
      </c>
      <c r="M47" s="31">
        <v>0</v>
      </c>
      <c r="N47" s="29">
        <v>0</v>
      </c>
      <c r="O47" s="24">
        <v>0</v>
      </c>
      <c r="P47" s="24">
        <v>0</v>
      </c>
      <c r="Q47" s="28">
        <v>0</v>
      </c>
      <c r="R47" s="24">
        <v>0</v>
      </c>
      <c r="S47" s="32">
        <v>0</v>
      </c>
      <c r="T47" s="21">
        <v>0</v>
      </c>
      <c r="U47" s="24">
        <v>0</v>
      </c>
      <c r="V47" s="31">
        <v>0</v>
      </c>
      <c r="W47" s="23">
        <v>0</v>
      </c>
      <c r="X47" s="24">
        <v>0</v>
      </c>
      <c r="Y47" s="32">
        <v>0</v>
      </c>
      <c r="Z47" s="25">
        <v>0</v>
      </c>
      <c r="AA47" s="24">
        <v>0</v>
      </c>
      <c r="AB47" s="31">
        <v>0</v>
      </c>
      <c r="AC47" s="21">
        <f t="shared" si="26"/>
        <v>0</v>
      </c>
      <c r="AD47" s="27">
        <f t="shared" si="15"/>
        <v>0</v>
      </c>
      <c r="AE47" s="31">
        <f t="shared" si="16"/>
        <v>0</v>
      </c>
      <c r="AF47" s="22">
        <f t="shared" si="17"/>
        <v>0</v>
      </c>
      <c r="AG47" s="27">
        <f t="shared" si="18"/>
        <v>0</v>
      </c>
      <c r="AH47" s="31">
        <f t="shared" si="19"/>
        <v>0</v>
      </c>
      <c r="AI47" s="22">
        <f t="shared" si="20"/>
        <v>0</v>
      </c>
      <c r="AJ47" s="27">
        <f t="shared" si="21"/>
        <v>0</v>
      </c>
      <c r="AK47" s="26">
        <f t="shared" si="22"/>
        <v>0</v>
      </c>
      <c r="AL47" s="21">
        <f t="shared" si="23"/>
        <v>0</v>
      </c>
      <c r="AM47" s="27">
        <f t="shared" si="24"/>
        <v>0</v>
      </c>
      <c r="AN47" s="31">
        <f t="shared" si="25"/>
        <v>0</v>
      </c>
    </row>
    <row r="48" spans="1:40" x14ac:dyDescent="0.25">
      <c r="A48" s="133" t="s">
        <v>87</v>
      </c>
      <c r="B48" s="21">
        <v>1</v>
      </c>
      <c r="C48" s="22">
        <v>0</v>
      </c>
      <c r="D48" s="34">
        <v>1</v>
      </c>
      <c r="E48" s="23">
        <v>0</v>
      </c>
      <c r="F48" s="26">
        <v>0</v>
      </c>
      <c r="G48" s="24">
        <v>0</v>
      </c>
      <c r="H48" s="25">
        <v>0</v>
      </c>
      <c r="I48" s="26">
        <v>0</v>
      </c>
      <c r="J48" s="31">
        <v>0</v>
      </c>
      <c r="K48" s="21">
        <v>1</v>
      </c>
      <c r="L48" s="26">
        <v>0</v>
      </c>
      <c r="M48" s="31">
        <v>1</v>
      </c>
      <c r="N48" s="29">
        <v>0</v>
      </c>
      <c r="O48" s="26">
        <v>0</v>
      </c>
      <c r="P48" s="24">
        <v>0</v>
      </c>
      <c r="Q48" s="25">
        <v>0</v>
      </c>
      <c r="R48" s="26">
        <v>0</v>
      </c>
      <c r="S48" s="31">
        <v>0</v>
      </c>
      <c r="T48" s="21">
        <v>4</v>
      </c>
      <c r="U48" s="26">
        <v>0</v>
      </c>
      <c r="V48" s="31">
        <v>4</v>
      </c>
      <c r="W48" s="23">
        <v>0</v>
      </c>
      <c r="X48" s="26">
        <v>0</v>
      </c>
      <c r="Y48" s="32">
        <v>0</v>
      </c>
      <c r="Z48" s="25">
        <v>0</v>
      </c>
      <c r="AA48" s="26">
        <v>0</v>
      </c>
      <c r="AB48" s="31">
        <v>0</v>
      </c>
      <c r="AC48" s="21">
        <f t="shared" si="26"/>
        <v>6</v>
      </c>
      <c r="AD48" s="27">
        <f t="shared" si="15"/>
        <v>0</v>
      </c>
      <c r="AE48" s="31">
        <f t="shared" si="16"/>
        <v>6</v>
      </c>
      <c r="AF48" s="22">
        <f t="shared" si="17"/>
        <v>6</v>
      </c>
      <c r="AG48" s="27">
        <f t="shared" si="18"/>
        <v>0</v>
      </c>
      <c r="AH48" s="31">
        <f t="shared" si="19"/>
        <v>6</v>
      </c>
      <c r="AI48" s="22">
        <f t="shared" si="20"/>
        <v>0</v>
      </c>
      <c r="AJ48" s="27">
        <f t="shared" si="21"/>
        <v>0</v>
      </c>
      <c r="AK48" s="26">
        <f t="shared" si="22"/>
        <v>0</v>
      </c>
      <c r="AL48" s="21">
        <f t="shared" si="23"/>
        <v>0</v>
      </c>
      <c r="AM48" s="27">
        <f t="shared" si="24"/>
        <v>0</v>
      </c>
      <c r="AN48" s="31">
        <f t="shared" si="25"/>
        <v>0</v>
      </c>
    </row>
    <row r="49" spans="1:40" x14ac:dyDescent="0.25">
      <c r="A49" s="133" t="s">
        <v>37</v>
      </c>
      <c r="B49" s="21">
        <v>0</v>
      </c>
      <c r="C49" s="22">
        <v>0</v>
      </c>
      <c r="D49" s="34">
        <v>0</v>
      </c>
      <c r="E49" s="23">
        <v>0</v>
      </c>
      <c r="F49" s="24">
        <v>0</v>
      </c>
      <c r="G49" s="24">
        <v>0</v>
      </c>
      <c r="H49" s="28">
        <v>0</v>
      </c>
      <c r="I49" s="24">
        <v>0</v>
      </c>
      <c r="J49" s="32">
        <v>0</v>
      </c>
      <c r="K49" s="21">
        <v>0</v>
      </c>
      <c r="L49" s="24">
        <v>0</v>
      </c>
      <c r="M49" s="31">
        <v>0</v>
      </c>
      <c r="N49" s="29">
        <v>0</v>
      </c>
      <c r="O49" s="24">
        <v>0</v>
      </c>
      <c r="P49" s="24">
        <v>0</v>
      </c>
      <c r="Q49" s="28">
        <v>0</v>
      </c>
      <c r="R49" s="24">
        <v>0</v>
      </c>
      <c r="S49" s="32">
        <v>0</v>
      </c>
      <c r="T49" s="21">
        <v>0</v>
      </c>
      <c r="U49" s="24">
        <v>0</v>
      </c>
      <c r="V49" s="31">
        <v>0</v>
      </c>
      <c r="W49" s="23">
        <v>0</v>
      </c>
      <c r="X49" s="24">
        <v>0</v>
      </c>
      <c r="Y49" s="32">
        <v>0</v>
      </c>
      <c r="Z49" s="25">
        <v>0</v>
      </c>
      <c r="AA49" s="24">
        <v>0</v>
      </c>
      <c r="AB49" s="31">
        <v>0</v>
      </c>
      <c r="AC49" s="21">
        <f t="shared" si="26"/>
        <v>0</v>
      </c>
      <c r="AD49" s="27">
        <f t="shared" si="15"/>
        <v>0</v>
      </c>
      <c r="AE49" s="31">
        <f t="shared" si="16"/>
        <v>0</v>
      </c>
      <c r="AF49" s="22">
        <f t="shared" si="17"/>
        <v>0</v>
      </c>
      <c r="AG49" s="27">
        <f t="shared" si="18"/>
        <v>0</v>
      </c>
      <c r="AH49" s="31">
        <f t="shared" si="19"/>
        <v>0</v>
      </c>
      <c r="AI49" s="22">
        <f t="shared" si="20"/>
        <v>0</v>
      </c>
      <c r="AJ49" s="27">
        <f t="shared" si="21"/>
        <v>0</v>
      </c>
      <c r="AK49" s="26">
        <f t="shared" si="22"/>
        <v>0</v>
      </c>
      <c r="AL49" s="21">
        <f t="shared" si="23"/>
        <v>0</v>
      </c>
      <c r="AM49" s="27">
        <f t="shared" si="24"/>
        <v>0</v>
      </c>
      <c r="AN49" s="31">
        <f t="shared" si="25"/>
        <v>0</v>
      </c>
    </row>
    <row r="50" spans="1:40" x14ac:dyDescent="0.25">
      <c r="A50" s="173" t="s">
        <v>11</v>
      </c>
      <c r="B50" s="21">
        <v>0</v>
      </c>
      <c r="C50" s="22">
        <v>0</v>
      </c>
      <c r="D50" s="34">
        <v>0</v>
      </c>
      <c r="E50" s="23">
        <v>0</v>
      </c>
      <c r="F50" s="24">
        <v>0</v>
      </c>
      <c r="G50" s="24">
        <v>0</v>
      </c>
      <c r="H50" s="28">
        <v>0</v>
      </c>
      <c r="I50" s="24">
        <v>0</v>
      </c>
      <c r="J50" s="32">
        <v>0</v>
      </c>
      <c r="K50" s="21">
        <v>0</v>
      </c>
      <c r="L50" s="24">
        <v>0</v>
      </c>
      <c r="M50" s="31">
        <v>0</v>
      </c>
      <c r="N50" s="29">
        <v>0</v>
      </c>
      <c r="O50" s="24">
        <v>0</v>
      </c>
      <c r="P50" s="24">
        <v>0</v>
      </c>
      <c r="Q50" s="28">
        <v>0</v>
      </c>
      <c r="R50" s="24">
        <v>0</v>
      </c>
      <c r="S50" s="32">
        <v>0</v>
      </c>
      <c r="T50" s="21">
        <v>0</v>
      </c>
      <c r="U50" s="24">
        <v>0</v>
      </c>
      <c r="V50" s="31">
        <v>0</v>
      </c>
      <c r="W50" s="23">
        <v>0</v>
      </c>
      <c r="X50" s="24">
        <v>0</v>
      </c>
      <c r="Y50" s="32">
        <v>0</v>
      </c>
      <c r="Z50" s="25">
        <v>0</v>
      </c>
      <c r="AA50" s="24">
        <v>0</v>
      </c>
      <c r="AB50" s="31">
        <v>0</v>
      </c>
      <c r="AC50" s="21">
        <f t="shared" si="26"/>
        <v>0</v>
      </c>
      <c r="AD50" s="27">
        <f t="shared" si="15"/>
        <v>0</v>
      </c>
      <c r="AE50" s="31">
        <f t="shared" si="16"/>
        <v>0</v>
      </c>
      <c r="AF50" s="22">
        <f t="shared" si="17"/>
        <v>0</v>
      </c>
      <c r="AG50" s="27">
        <f t="shared" si="18"/>
        <v>0</v>
      </c>
      <c r="AH50" s="31">
        <f t="shared" si="19"/>
        <v>0</v>
      </c>
      <c r="AI50" s="22">
        <f t="shared" si="20"/>
        <v>0</v>
      </c>
      <c r="AJ50" s="27">
        <f t="shared" si="21"/>
        <v>0</v>
      </c>
      <c r="AK50" s="26">
        <f t="shared" si="22"/>
        <v>0</v>
      </c>
      <c r="AL50" s="21">
        <f t="shared" si="23"/>
        <v>0</v>
      </c>
      <c r="AM50" s="27">
        <f t="shared" si="24"/>
        <v>0</v>
      </c>
      <c r="AN50" s="31">
        <f t="shared" si="25"/>
        <v>0</v>
      </c>
    </row>
    <row r="51" spans="1:40" x14ac:dyDescent="0.25">
      <c r="A51" s="173" t="s">
        <v>12</v>
      </c>
      <c r="B51" s="21">
        <v>0</v>
      </c>
      <c r="C51" s="22">
        <v>0</v>
      </c>
      <c r="D51" s="34">
        <v>0</v>
      </c>
      <c r="E51" s="23">
        <v>0</v>
      </c>
      <c r="F51" s="24">
        <v>0</v>
      </c>
      <c r="G51" s="24">
        <v>0</v>
      </c>
      <c r="H51" s="28">
        <v>0</v>
      </c>
      <c r="I51" s="24">
        <v>0</v>
      </c>
      <c r="J51" s="32">
        <v>0</v>
      </c>
      <c r="K51" s="29">
        <v>0</v>
      </c>
      <c r="L51" s="24">
        <v>0</v>
      </c>
      <c r="M51" s="32">
        <v>0</v>
      </c>
      <c r="N51" s="29">
        <v>0</v>
      </c>
      <c r="O51" s="24">
        <v>0</v>
      </c>
      <c r="P51" s="24">
        <v>0</v>
      </c>
      <c r="Q51" s="28">
        <v>0</v>
      </c>
      <c r="R51" s="24">
        <v>0</v>
      </c>
      <c r="S51" s="32">
        <v>0</v>
      </c>
      <c r="T51" s="21">
        <v>0</v>
      </c>
      <c r="U51" s="24">
        <v>0</v>
      </c>
      <c r="V51" s="31">
        <v>0</v>
      </c>
      <c r="W51" s="23">
        <v>0</v>
      </c>
      <c r="X51" s="24">
        <v>0</v>
      </c>
      <c r="Y51" s="32">
        <v>0</v>
      </c>
      <c r="Z51" s="25">
        <v>0</v>
      </c>
      <c r="AA51" s="24">
        <v>0</v>
      </c>
      <c r="AB51" s="31">
        <v>0</v>
      </c>
      <c r="AC51" s="21">
        <f t="shared" si="26"/>
        <v>0</v>
      </c>
      <c r="AD51" s="27">
        <f t="shared" si="15"/>
        <v>0</v>
      </c>
      <c r="AE51" s="31">
        <f t="shared" si="16"/>
        <v>0</v>
      </c>
      <c r="AF51" s="22">
        <f t="shared" si="17"/>
        <v>0</v>
      </c>
      <c r="AG51" s="27">
        <f t="shared" si="18"/>
        <v>0</v>
      </c>
      <c r="AH51" s="31">
        <f t="shared" si="19"/>
        <v>0</v>
      </c>
      <c r="AI51" s="22">
        <f t="shared" si="20"/>
        <v>0</v>
      </c>
      <c r="AJ51" s="27">
        <f t="shared" si="21"/>
        <v>0</v>
      </c>
      <c r="AK51" s="26">
        <f t="shared" si="22"/>
        <v>0</v>
      </c>
      <c r="AL51" s="21">
        <f t="shared" si="23"/>
        <v>0</v>
      </c>
      <c r="AM51" s="27">
        <f t="shared" si="24"/>
        <v>0</v>
      </c>
      <c r="AN51" s="31">
        <f t="shared" si="25"/>
        <v>0</v>
      </c>
    </row>
    <row r="52" spans="1:40" x14ac:dyDescent="0.25">
      <c r="A52" s="173" t="s">
        <v>10</v>
      </c>
      <c r="B52" s="21">
        <v>0</v>
      </c>
      <c r="C52" s="22">
        <v>0</v>
      </c>
      <c r="D52" s="34">
        <v>0</v>
      </c>
      <c r="E52" s="23">
        <v>0</v>
      </c>
      <c r="F52" s="24">
        <v>0</v>
      </c>
      <c r="G52" s="24">
        <v>0</v>
      </c>
      <c r="H52" s="28">
        <v>0</v>
      </c>
      <c r="I52" s="24">
        <v>0</v>
      </c>
      <c r="J52" s="32">
        <v>0</v>
      </c>
      <c r="K52" s="29">
        <v>0</v>
      </c>
      <c r="L52" s="24">
        <v>0</v>
      </c>
      <c r="M52" s="32">
        <v>0</v>
      </c>
      <c r="N52" s="29">
        <v>0</v>
      </c>
      <c r="O52" s="24">
        <v>0</v>
      </c>
      <c r="P52" s="24">
        <v>0</v>
      </c>
      <c r="Q52" s="28">
        <v>0</v>
      </c>
      <c r="R52" s="24">
        <v>0</v>
      </c>
      <c r="S52" s="32">
        <v>0</v>
      </c>
      <c r="T52" s="21">
        <v>0</v>
      </c>
      <c r="U52" s="24">
        <v>0</v>
      </c>
      <c r="V52" s="31">
        <v>0</v>
      </c>
      <c r="W52" s="23">
        <v>0</v>
      </c>
      <c r="X52" s="24">
        <v>0</v>
      </c>
      <c r="Y52" s="32">
        <v>0</v>
      </c>
      <c r="Z52" s="25">
        <v>0</v>
      </c>
      <c r="AA52" s="24">
        <v>0</v>
      </c>
      <c r="AB52" s="31">
        <v>0</v>
      </c>
      <c r="AC52" s="21">
        <f t="shared" si="26"/>
        <v>0</v>
      </c>
      <c r="AD52" s="27">
        <f t="shared" si="15"/>
        <v>0</v>
      </c>
      <c r="AE52" s="31">
        <f t="shared" si="16"/>
        <v>0</v>
      </c>
      <c r="AF52" s="22">
        <f t="shared" si="17"/>
        <v>0</v>
      </c>
      <c r="AG52" s="27">
        <f t="shared" si="18"/>
        <v>0</v>
      </c>
      <c r="AH52" s="31">
        <f t="shared" si="19"/>
        <v>0</v>
      </c>
      <c r="AI52" s="22">
        <f t="shared" si="20"/>
        <v>0</v>
      </c>
      <c r="AJ52" s="27">
        <f t="shared" si="21"/>
        <v>0</v>
      </c>
      <c r="AK52" s="26">
        <f t="shared" si="22"/>
        <v>0</v>
      </c>
      <c r="AL52" s="21">
        <f t="shared" si="23"/>
        <v>0</v>
      </c>
      <c r="AM52" s="27">
        <f t="shared" si="24"/>
        <v>0</v>
      </c>
      <c r="AN52" s="31">
        <f t="shared" si="25"/>
        <v>0</v>
      </c>
    </row>
    <row r="53" spans="1:40" x14ac:dyDescent="0.25">
      <c r="A53" s="173" t="s">
        <v>14</v>
      </c>
      <c r="B53" s="29">
        <v>4</v>
      </c>
      <c r="C53" s="23">
        <v>0</v>
      </c>
      <c r="D53" s="35">
        <v>4</v>
      </c>
      <c r="E53" s="23">
        <v>0</v>
      </c>
      <c r="F53" s="24">
        <v>0</v>
      </c>
      <c r="G53" s="24">
        <v>0</v>
      </c>
      <c r="H53" s="28">
        <v>0</v>
      </c>
      <c r="I53" s="24">
        <v>0</v>
      </c>
      <c r="J53" s="32">
        <v>0</v>
      </c>
      <c r="K53" s="29">
        <v>3</v>
      </c>
      <c r="L53" s="24">
        <v>0</v>
      </c>
      <c r="M53" s="32">
        <v>3</v>
      </c>
      <c r="N53" s="29">
        <v>0</v>
      </c>
      <c r="O53" s="24">
        <v>0</v>
      </c>
      <c r="P53" s="24">
        <v>0</v>
      </c>
      <c r="Q53" s="28">
        <v>0</v>
      </c>
      <c r="R53" s="24">
        <v>0</v>
      </c>
      <c r="S53" s="32">
        <v>0</v>
      </c>
      <c r="T53" s="29">
        <v>5</v>
      </c>
      <c r="U53" s="24">
        <v>0</v>
      </c>
      <c r="V53" s="32">
        <v>5</v>
      </c>
      <c r="W53" s="23">
        <v>0</v>
      </c>
      <c r="X53" s="24">
        <v>0</v>
      </c>
      <c r="Y53" s="32">
        <v>0</v>
      </c>
      <c r="Z53" s="25">
        <v>0</v>
      </c>
      <c r="AA53" s="24">
        <v>0</v>
      </c>
      <c r="AB53" s="31">
        <v>0</v>
      </c>
      <c r="AC53" s="21">
        <f t="shared" si="26"/>
        <v>12</v>
      </c>
      <c r="AD53" s="27">
        <f t="shared" si="15"/>
        <v>0</v>
      </c>
      <c r="AE53" s="31">
        <f t="shared" si="16"/>
        <v>12</v>
      </c>
      <c r="AF53" s="22">
        <f t="shared" si="17"/>
        <v>12</v>
      </c>
      <c r="AG53" s="27">
        <f t="shared" si="18"/>
        <v>0</v>
      </c>
      <c r="AH53" s="31">
        <f t="shared" si="19"/>
        <v>12</v>
      </c>
      <c r="AI53" s="22">
        <f t="shared" si="20"/>
        <v>0</v>
      </c>
      <c r="AJ53" s="27">
        <f t="shared" si="21"/>
        <v>0</v>
      </c>
      <c r="AK53" s="26">
        <f t="shared" si="22"/>
        <v>0</v>
      </c>
      <c r="AL53" s="21">
        <f t="shared" si="23"/>
        <v>0</v>
      </c>
      <c r="AM53" s="27">
        <f t="shared" si="24"/>
        <v>0</v>
      </c>
      <c r="AN53" s="31">
        <f t="shared" si="25"/>
        <v>0</v>
      </c>
    </row>
    <row r="54" spans="1:40" x14ac:dyDescent="0.25">
      <c r="A54" s="173" t="s">
        <v>15</v>
      </c>
      <c r="B54" s="29">
        <v>0</v>
      </c>
      <c r="C54" s="23">
        <v>0</v>
      </c>
      <c r="D54" s="35">
        <v>0</v>
      </c>
      <c r="E54" s="23">
        <v>0</v>
      </c>
      <c r="F54" s="24">
        <v>0</v>
      </c>
      <c r="G54" s="24">
        <v>0</v>
      </c>
      <c r="H54" s="28">
        <v>0</v>
      </c>
      <c r="I54" s="24">
        <v>0</v>
      </c>
      <c r="J54" s="32">
        <v>0</v>
      </c>
      <c r="K54" s="29">
        <v>0</v>
      </c>
      <c r="L54" s="24">
        <v>0</v>
      </c>
      <c r="M54" s="32">
        <v>0</v>
      </c>
      <c r="N54" s="29">
        <v>0</v>
      </c>
      <c r="O54" s="24">
        <v>0</v>
      </c>
      <c r="P54" s="24">
        <v>0</v>
      </c>
      <c r="Q54" s="28">
        <v>0</v>
      </c>
      <c r="R54" s="24">
        <v>0</v>
      </c>
      <c r="S54" s="32">
        <v>0</v>
      </c>
      <c r="T54" s="29">
        <v>0</v>
      </c>
      <c r="U54" s="24">
        <v>0</v>
      </c>
      <c r="V54" s="32">
        <v>0</v>
      </c>
      <c r="W54" s="23">
        <v>0</v>
      </c>
      <c r="X54" s="24">
        <v>0</v>
      </c>
      <c r="Y54" s="32">
        <v>0</v>
      </c>
      <c r="Z54" s="25">
        <v>0</v>
      </c>
      <c r="AA54" s="24">
        <v>0</v>
      </c>
      <c r="AB54" s="31">
        <v>0</v>
      </c>
      <c r="AC54" s="21">
        <f t="shared" si="26"/>
        <v>0</v>
      </c>
      <c r="AD54" s="27">
        <f t="shared" si="15"/>
        <v>0</v>
      </c>
      <c r="AE54" s="31">
        <f t="shared" si="16"/>
        <v>0</v>
      </c>
      <c r="AF54" s="22">
        <f t="shared" si="17"/>
        <v>0</v>
      </c>
      <c r="AG54" s="27">
        <f t="shared" si="18"/>
        <v>0</v>
      </c>
      <c r="AH54" s="31">
        <f t="shared" si="19"/>
        <v>0</v>
      </c>
      <c r="AI54" s="22">
        <f t="shared" si="20"/>
        <v>0</v>
      </c>
      <c r="AJ54" s="27">
        <f t="shared" si="21"/>
        <v>0</v>
      </c>
      <c r="AK54" s="26">
        <f t="shared" si="22"/>
        <v>0</v>
      </c>
      <c r="AL54" s="21">
        <f t="shared" si="23"/>
        <v>0</v>
      </c>
      <c r="AM54" s="27">
        <f t="shared" si="24"/>
        <v>0</v>
      </c>
      <c r="AN54" s="31">
        <f t="shared" si="25"/>
        <v>0</v>
      </c>
    </row>
    <row r="55" spans="1:40" x14ac:dyDescent="0.25">
      <c r="A55" s="173" t="s">
        <v>16</v>
      </c>
      <c r="B55" s="29">
        <v>0</v>
      </c>
      <c r="C55" s="23">
        <v>0</v>
      </c>
      <c r="D55" s="35">
        <v>0</v>
      </c>
      <c r="E55" s="23">
        <v>0</v>
      </c>
      <c r="F55" s="24">
        <v>0</v>
      </c>
      <c r="G55" s="24">
        <v>0</v>
      </c>
      <c r="H55" s="28">
        <v>0</v>
      </c>
      <c r="I55" s="24">
        <v>0</v>
      </c>
      <c r="J55" s="32">
        <v>0</v>
      </c>
      <c r="K55" s="29">
        <v>0</v>
      </c>
      <c r="L55" s="24">
        <v>0</v>
      </c>
      <c r="M55" s="32">
        <v>0</v>
      </c>
      <c r="N55" s="29">
        <v>0</v>
      </c>
      <c r="O55" s="24">
        <v>0</v>
      </c>
      <c r="P55" s="24">
        <v>0</v>
      </c>
      <c r="Q55" s="28">
        <v>0</v>
      </c>
      <c r="R55" s="24">
        <v>0</v>
      </c>
      <c r="S55" s="32">
        <v>0</v>
      </c>
      <c r="T55" s="29">
        <v>0</v>
      </c>
      <c r="U55" s="24">
        <v>0</v>
      </c>
      <c r="V55" s="32">
        <v>0</v>
      </c>
      <c r="W55" s="23">
        <v>0</v>
      </c>
      <c r="X55" s="24">
        <v>0</v>
      </c>
      <c r="Y55" s="32">
        <v>0</v>
      </c>
      <c r="Z55" s="25">
        <v>0</v>
      </c>
      <c r="AA55" s="24">
        <v>0</v>
      </c>
      <c r="AB55" s="31">
        <v>0</v>
      </c>
      <c r="AC55" s="21">
        <f t="shared" si="26"/>
        <v>0</v>
      </c>
      <c r="AD55" s="27">
        <f t="shared" si="15"/>
        <v>0</v>
      </c>
      <c r="AE55" s="31">
        <f t="shared" si="16"/>
        <v>0</v>
      </c>
      <c r="AF55" s="22">
        <f t="shared" si="17"/>
        <v>0</v>
      </c>
      <c r="AG55" s="27">
        <f t="shared" si="18"/>
        <v>0</v>
      </c>
      <c r="AH55" s="31">
        <f t="shared" si="19"/>
        <v>0</v>
      </c>
      <c r="AI55" s="22">
        <f t="shared" si="20"/>
        <v>0</v>
      </c>
      <c r="AJ55" s="27">
        <f t="shared" si="21"/>
        <v>0</v>
      </c>
      <c r="AK55" s="26">
        <f t="shared" si="22"/>
        <v>0</v>
      </c>
      <c r="AL55" s="21">
        <f t="shared" si="23"/>
        <v>0</v>
      </c>
      <c r="AM55" s="27">
        <f t="shared" si="24"/>
        <v>0</v>
      </c>
      <c r="AN55" s="31">
        <f t="shared" si="25"/>
        <v>0</v>
      </c>
    </row>
    <row r="56" spans="1:40" x14ac:dyDescent="0.25">
      <c r="A56" s="173" t="s">
        <v>39</v>
      </c>
      <c r="B56" s="29">
        <v>0</v>
      </c>
      <c r="C56" s="23">
        <v>0</v>
      </c>
      <c r="D56" s="35">
        <v>0</v>
      </c>
      <c r="E56" s="23">
        <v>0</v>
      </c>
      <c r="F56" s="24">
        <v>0</v>
      </c>
      <c r="G56" s="24">
        <v>0</v>
      </c>
      <c r="H56" s="28">
        <v>0</v>
      </c>
      <c r="I56" s="24">
        <v>0</v>
      </c>
      <c r="J56" s="32">
        <v>0</v>
      </c>
      <c r="K56" s="29">
        <v>0</v>
      </c>
      <c r="L56" s="24">
        <v>0</v>
      </c>
      <c r="M56" s="32">
        <v>0</v>
      </c>
      <c r="N56" s="29">
        <v>0</v>
      </c>
      <c r="O56" s="24">
        <v>0</v>
      </c>
      <c r="P56" s="24">
        <v>0</v>
      </c>
      <c r="Q56" s="28">
        <v>0</v>
      </c>
      <c r="R56" s="24">
        <v>0</v>
      </c>
      <c r="S56" s="32">
        <v>0</v>
      </c>
      <c r="T56" s="29">
        <v>0</v>
      </c>
      <c r="U56" s="24">
        <v>0</v>
      </c>
      <c r="V56" s="32">
        <v>0</v>
      </c>
      <c r="W56" s="23">
        <v>0</v>
      </c>
      <c r="X56" s="24">
        <v>0</v>
      </c>
      <c r="Y56" s="32">
        <v>0</v>
      </c>
      <c r="Z56" s="25">
        <v>0</v>
      </c>
      <c r="AA56" s="24">
        <v>0</v>
      </c>
      <c r="AB56" s="31">
        <v>0</v>
      </c>
      <c r="AC56" s="21">
        <f t="shared" si="26"/>
        <v>0</v>
      </c>
      <c r="AD56" s="27">
        <f t="shared" si="15"/>
        <v>0</v>
      </c>
      <c r="AE56" s="31">
        <f t="shared" si="16"/>
        <v>0</v>
      </c>
      <c r="AF56" s="22">
        <f t="shared" si="17"/>
        <v>0</v>
      </c>
      <c r="AG56" s="27">
        <f t="shared" si="18"/>
        <v>0</v>
      </c>
      <c r="AH56" s="31">
        <f t="shared" si="19"/>
        <v>0</v>
      </c>
      <c r="AI56" s="22">
        <f t="shared" si="20"/>
        <v>0</v>
      </c>
      <c r="AJ56" s="27">
        <f t="shared" si="21"/>
        <v>0</v>
      </c>
      <c r="AK56" s="26">
        <f t="shared" si="22"/>
        <v>0</v>
      </c>
      <c r="AL56" s="21">
        <f t="shared" si="23"/>
        <v>0</v>
      </c>
      <c r="AM56" s="27">
        <f t="shared" si="24"/>
        <v>0</v>
      </c>
      <c r="AN56" s="31">
        <f t="shared" si="25"/>
        <v>0</v>
      </c>
    </row>
    <row r="57" spans="1:40" x14ac:dyDescent="0.25">
      <c r="A57" s="176" t="s">
        <v>91</v>
      </c>
      <c r="B57" s="29">
        <v>0</v>
      </c>
      <c r="C57" s="23">
        <v>0</v>
      </c>
      <c r="D57" s="35">
        <v>0</v>
      </c>
      <c r="E57" s="23">
        <v>0</v>
      </c>
      <c r="F57" s="24">
        <v>0</v>
      </c>
      <c r="G57" s="24">
        <v>0</v>
      </c>
      <c r="H57" s="28">
        <v>0</v>
      </c>
      <c r="I57" s="24">
        <v>0</v>
      </c>
      <c r="J57" s="32">
        <v>0</v>
      </c>
      <c r="K57" s="29">
        <v>1</v>
      </c>
      <c r="L57" s="24">
        <v>0</v>
      </c>
      <c r="M57" s="32">
        <v>1</v>
      </c>
      <c r="N57" s="23">
        <v>0</v>
      </c>
      <c r="O57" s="24">
        <v>0</v>
      </c>
      <c r="P57" s="24">
        <v>0</v>
      </c>
      <c r="Q57" s="28">
        <v>0</v>
      </c>
      <c r="R57" s="24">
        <v>0</v>
      </c>
      <c r="S57" s="32">
        <v>0</v>
      </c>
      <c r="T57" s="29">
        <v>0</v>
      </c>
      <c r="U57" s="24">
        <v>0</v>
      </c>
      <c r="V57" s="32">
        <v>0</v>
      </c>
      <c r="W57" s="23">
        <v>0</v>
      </c>
      <c r="X57" s="24">
        <v>0</v>
      </c>
      <c r="Y57" s="24">
        <v>0</v>
      </c>
      <c r="Z57" s="28">
        <v>0</v>
      </c>
      <c r="AA57" s="24">
        <v>0</v>
      </c>
      <c r="AB57" s="32">
        <v>0</v>
      </c>
      <c r="AC57" s="21">
        <f t="shared" si="26"/>
        <v>1</v>
      </c>
      <c r="AD57" s="27">
        <f t="shared" si="15"/>
        <v>0</v>
      </c>
      <c r="AE57" s="31">
        <f t="shared" si="16"/>
        <v>1</v>
      </c>
      <c r="AF57" s="22">
        <f t="shared" si="17"/>
        <v>1</v>
      </c>
      <c r="AG57" s="27">
        <f t="shared" si="18"/>
        <v>0</v>
      </c>
      <c r="AH57" s="31">
        <f t="shared" si="19"/>
        <v>1</v>
      </c>
      <c r="AI57" s="22">
        <f t="shared" si="20"/>
        <v>0</v>
      </c>
      <c r="AJ57" s="27">
        <f t="shared" si="21"/>
        <v>0</v>
      </c>
      <c r="AK57" s="26">
        <f t="shared" si="22"/>
        <v>0</v>
      </c>
      <c r="AL57" s="21">
        <f t="shared" si="23"/>
        <v>0</v>
      </c>
      <c r="AM57" s="27">
        <f t="shared" si="24"/>
        <v>0</v>
      </c>
      <c r="AN57" s="31">
        <f t="shared" si="25"/>
        <v>0</v>
      </c>
    </row>
    <row r="58" spans="1:40" x14ac:dyDescent="0.25">
      <c r="A58" s="173" t="s">
        <v>17</v>
      </c>
      <c r="B58" s="29">
        <v>0</v>
      </c>
      <c r="C58" s="23">
        <v>0</v>
      </c>
      <c r="D58" s="35">
        <v>0</v>
      </c>
      <c r="E58" s="23">
        <v>0</v>
      </c>
      <c r="F58" s="24">
        <v>0</v>
      </c>
      <c r="G58" s="24">
        <v>0</v>
      </c>
      <c r="H58" s="28">
        <v>0</v>
      </c>
      <c r="I58" s="24">
        <v>0</v>
      </c>
      <c r="J58" s="32">
        <v>0</v>
      </c>
      <c r="K58" s="29">
        <v>0</v>
      </c>
      <c r="L58" s="24">
        <v>0</v>
      </c>
      <c r="M58" s="32">
        <v>0</v>
      </c>
      <c r="N58" s="29">
        <v>0</v>
      </c>
      <c r="O58" s="24">
        <v>0</v>
      </c>
      <c r="P58" s="24">
        <v>0</v>
      </c>
      <c r="Q58" s="28">
        <v>0</v>
      </c>
      <c r="R58" s="24">
        <v>0</v>
      </c>
      <c r="S58" s="32">
        <v>0</v>
      </c>
      <c r="T58" s="29">
        <v>0</v>
      </c>
      <c r="U58" s="24">
        <v>0</v>
      </c>
      <c r="V58" s="32">
        <v>0</v>
      </c>
      <c r="W58" s="23">
        <v>0</v>
      </c>
      <c r="X58" s="24">
        <v>0</v>
      </c>
      <c r="Y58" s="32">
        <v>0</v>
      </c>
      <c r="Z58" s="25">
        <v>0</v>
      </c>
      <c r="AA58" s="24">
        <v>0</v>
      </c>
      <c r="AB58" s="31">
        <v>0</v>
      </c>
      <c r="AC58" s="21">
        <f t="shared" si="26"/>
        <v>0</v>
      </c>
      <c r="AD58" s="27">
        <f t="shared" si="15"/>
        <v>0</v>
      </c>
      <c r="AE58" s="31">
        <f t="shared" si="16"/>
        <v>0</v>
      </c>
      <c r="AF58" s="22">
        <f t="shared" si="17"/>
        <v>0</v>
      </c>
      <c r="AG58" s="27">
        <f t="shared" si="18"/>
        <v>0</v>
      </c>
      <c r="AH58" s="31">
        <f t="shared" si="19"/>
        <v>0</v>
      </c>
      <c r="AI58" s="22">
        <f t="shared" si="20"/>
        <v>0</v>
      </c>
      <c r="AJ58" s="27">
        <f t="shared" si="21"/>
        <v>0</v>
      </c>
      <c r="AK58" s="26">
        <f t="shared" si="22"/>
        <v>0</v>
      </c>
      <c r="AL58" s="21">
        <f t="shared" si="23"/>
        <v>0</v>
      </c>
      <c r="AM58" s="27">
        <f t="shared" si="24"/>
        <v>0</v>
      </c>
      <c r="AN58" s="31">
        <f t="shared" si="25"/>
        <v>0</v>
      </c>
    </row>
    <row r="59" spans="1:40" x14ac:dyDescent="0.25">
      <c r="A59" s="173" t="s">
        <v>21</v>
      </c>
      <c r="B59" s="29">
        <v>0</v>
      </c>
      <c r="C59" s="23">
        <v>0</v>
      </c>
      <c r="D59" s="35">
        <v>0</v>
      </c>
      <c r="E59" s="23">
        <v>0</v>
      </c>
      <c r="F59" s="24">
        <v>0</v>
      </c>
      <c r="G59" s="24">
        <v>0</v>
      </c>
      <c r="H59" s="28">
        <v>0</v>
      </c>
      <c r="I59" s="24">
        <v>0</v>
      </c>
      <c r="J59" s="32">
        <v>0</v>
      </c>
      <c r="K59" s="29">
        <v>2</v>
      </c>
      <c r="L59" s="24">
        <v>0</v>
      </c>
      <c r="M59" s="32">
        <v>2</v>
      </c>
      <c r="N59" s="29">
        <v>0</v>
      </c>
      <c r="O59" s="24">
        <v>0</v>
      </c>
      <c r="P59" s="24">
        <v>0</v>
      </c>
      <c r="Q59" s="28">
        <v>0</v>
      </c>
      <c r="R59" s="24">
        <v>0</v>
      </c>
      <c r="S59" s="32">
        <v>0</v>
      </c>
      <c r="T59" s="29">
        <v>1</v>
      </c>
      <c r="U59" s="24">
        <v>0</v>
      </c>
      <c r="V59" s="32">
        <v>1</v>
      </c>
      <c r="W59" s="23">
        <v>0</v>
      </c>
      <c r="X59" s="24">
        <v>0</v>
      </c>
      <c r="Y59" s="32">
        <v>0</v>
      </c>
      <c r="Z59" s="25">
        <v>0</v>
      </c>
      <c r="AA59" s="24">
        <v>0</v>
      </c>
      <c r="AB59" s="31">
        <v>0</v>
      </c>
      <c r="AC59" s="21">
        <f t="shared" si="26"/>
        <v>3</v>
      </c>
      <c r="AD59" s="27">
        <f t="shared" si="15"/>
        <v>0</v>
      </c>
      <c r="AE59" s="31">
        <f t="shared" si="16"/>
        <v>3</v>
      </c>
      <c r="AF59" s="22">
        <f t="shared" si="17"/>
        <v>3</v>
      </c>
      <c r="AG59" s="27">
        <f t="shared" si="18"/>
        <v>0</v>
      </c>
      <c r="AH59" s="31">
        <f t="shared" si="19"/>
        <v>3</v>
      </c>
      <c r="AI59" s="22">
        <f t="shared" si="20"/>
        <v>0</v>
      </c>
      <c r="AJ59" s="27">
        <f t="shared" si="21"/>
        <v>0</v>
      </c>
      <c r="AK59" s="26">
        <f t="shared" si="22"/>
        <v>0</v>
      </c>
      <c r="AL59" s="21">
        <f t="shared" si="23"/>
        <v>0</v>
      </c>
      <c r="AM59" s="27">
        <f t="shared" si="24"/>
        <v>0</v>
      </c>
      <c r="AN59" s="31">
        <f t="shared" si="25"/>
        <v>0</v>
      </c>
    </row>
    <row r="60" spans="1:40" x14ac:dyDescent="0.25">
      <c r="A60" s="176" t="s">
        <v>90</v>
      </c>
      <c r="B60" s="29">
        <v>0</v>
      </c>
      <c r="C60" s="23">
        <v>0</v>
      </c>
      <c r="D60" s="35">
        <v>0</v>
      </c>
      <c r="E60" s="23">
        <v>0</v>
      </c>
      <c r="F60" s="24">
        <v>0</v>
      </c>
      <c r="G60" s="24">
        <v>0</v>
      </c>
      <c r="H60" s="28">
        <v>0</v>
      </c>
      <c r="I60" s="24">
        <v>0</v>
      </c>
      <c r="J60" s="32">
        <v>0</v>
      </c>
      <c r="K60" s="29">
        <v>1</v>
      </c>
      <c r="L60" s="24">
        <v>0</v>
      </c>
      <c r="M60" s="32">
        <v>1</v>
      </c>
      <c r="N60" s="23">
        <v>0</v>
      </c>
      <c r="O60" s="24">
        <v>0</v>
      </c>
      <c r="P60" s="24">
        <v>0</v>
      </c>
      <c r="Q60" s="28">
        <v>0</v>
      </c>
      <c r="R60" s="24">
        <v>0</v>
      </c>
      <c r="S60" s="32">
        <v>0</v>
      </c>
      <c r="T60" s="29">
        <v>0</v>
      </c>
      <c r="U60" s="24">
        <v>0</v>
      </c>
      <c r="V60" s="32">
        <v>0</v>
      </c>
      <c r="W60" s="23">
        <v>0</v>
      </c>
      <c r="X60" s="24">
        <v>0</v>
      </c>
      <c r="Y60" s="24">
        <v>0</v>
      </c>
      <c r="Z60" s="28">
        <v>0</v>
      </c>
      <c r="AA60" s="24">
        <v>0</v>
      </c>
      <c r="AB60" s="32">
        <v>0</v>
      </c>
      <c r="AC60" s="21">
        <f t="shared" si="26"/>
        <v>1</v>
      </c>
      <c r="AD60" s="27">
        <f t="shared" si="15"/>
        <v>0</v>
      </c>
      <c r="AE60" s="31">
        <f t="shared" si="16"/>
        <v>1</v>
      </c>
      <c r="AF60" s="22">
        <f t="shared" si="17"/>
        <v>1</v>
      </c>
      <c r="AG60" s="27">
        <f t="shared" si="18"/>
        <v>0</v>
      </c>
      <c r="AH60" s="31">
        <f t="shared" si="19"/>
        <v>1</v>
      </c>
      <c r="AI60" s="22">
        <f t="shared" si="20"/>
        <v>0</v>
      </c>
      <c r="AJ60" s="27">
        <f t="shared" si="21"/>
        <v>0</v>
      </c>
      <c r="AK60" s="26">
        <f t="shared" si="22"/>
        <v>0</v>
      </c>
      <c r="AL60" s="21">
        <f t="shared" si="23"/>
        <v>0</v>
      </c>
      <c r="AM60" s="27">
        <f t="shared" si="24"/>
        <v>0</v>
      </c>
      <c r="AN60" s="31">
        <f t="shared" si="25"/>
        <v>0</v>
      </c>
    </row>
    <row r="61" spans="1:40" x14ac:dyDescent="0.25">
      <c r="A61" s="173" t="s">
        <v>22</v>
      </c>
      <c r="B61" s="29">
        <v>0</v>
      </c>
      <c r="C61" s="23">
        <v>0</v>
      </c>
      <c r="D61" s="35">
        <v>0</v>
      </c>
      <c r="E61" s="23">
        <v>0</v>
      </c>
      <c r="F61" s="24">
        <v>0</v>
      </c>
      <c r="G61" s="24">
        <v>0</v>
      </c>
      <c r="H61" s="28">
        <v>0</v>
      </c>
      <c r="I61" s="24">
        <v>0</v>
      </c>
      <c r="J61" s="32">
        <v>0</v>
      </c>
      <c r="K61" s="29">
        <v>0</v>
      </c>
      <c r="L61" s="24">
        <v>0</v>
      </c>
      <c r="M61" s="32">
        <v>0</v>
      </c>
      <c r="N61" s="29">
        <v>0</v>
      </c>
      <c r="O61" s="24">
        <v>0</v>
      </c>
      <c r="P61" s="24">
        <v>0</v>
      </c>
      <c r="Q61" s="28">
        <v>0</v>
      </c>
      <c r="R61" s="24">
        <v>0</v>
      </c>
      <c r="S61" s="32">
        <v>0</v>
      </c>
      <c r="T61" s="29">
        <v>0</v>
      </c>
      <c r="U61" s="24">
        <v>0</v>
      </c>
      <c r="V61" s="32">
        <v>0</v>
      </c>
      <c r="W61" s="23">
        <v>0</v>
      </c>
      <c r="X61" s="24">
        <v>0</v>
      </c>
      <c r="Y61" s="32">
        <v>0</v>
      </c>
      <c r="Z61" s="25">
        <v>0</v>
      </c>
      <c r="AA61" s="24">
        <v>0</v>
      </c>
      <c r="AB61" s="31">
        <v>0</v>
      </c>
      <c r="AC61" s="21">
        <f t="shared" si="26"/>
        <v>0</v>
      </c>
      <c r="AD61" s="27">
        <f t="shared" si="15"/>
        <v>0</v>
      </c>
      <c r="AE61" s="31">
        <f t="shared" si="16"/>
        <v>0</v>
      </c>
      <c r="AF61" s="22">
        <f t="shared" si="17"/>
        <v>0</v>
      </c>
      <c r="AG61" s="27">
        <f t="shared" si="18"/>
        <v>0</v>
      </c>
      <c r="AH61" s="31">
        <f t="shared" si="19"/>
        <v>0</v>
      </c>
      <c r="AI61" s="22">
        <f t="shared" si="20"/>
        <v>0</v>
      </c>
      <c r="AJ61" s="27">
        <f t="shared" si="21"/>
        <v>0</v>
      </c>
      <c r="AK61" s="26">
        <f t="shared" si="22"/>
        <v>0</v>
      </c>
      <c r="AL61" s="21">
        <f t="shared" si="23"/>
        <v>0</v>
      </c>
      <c r="AM61" s="27">
        <f t="shared" si="24"/>
        <v>0</v>
      </c>
      <c r="AN61" s="31">
        <f t="shared" si="25"/>
        <v>0</v>
      </c>
    </row>
    <row r="62" spans="1:40" x14ac:dyDescent="0.25">
      <c r="A62" s="173" t="s">
        <v>18</v>
      </c>
      <c r="B62" s="29">
        <v>3</v>
      </c>
      <c r="C62" s="23">
        <v>0</v>
      </c>
      <c r="D62" s="35">
        <v>3</v>
      </c>
      <c r="E62" s="23">
        <v>0</v>
      </c>
      <c r="F62" s="24">
        <v>0</v>
      </c>
      <c r="G62" s="24">
        <v>0</v>
      </c>
      <c r="H62" s="28">
        <v>0</v>
      </c>
      <c r="I62" s="24">
        <v>0</v>
      </c>
      <c r="J62" s="32">
        <v>0</v>
      </c>
      <c r="K62" s="29">
        <v>5</v>
      </c>
      <c r="L62" s="24">
        <v>0</v>
      </c>
      <c r="M62" s="32">
        <v>5</v>
      </c>
      <c r="N62" s="29">
        <v>0</v>
      </c>
      <c r="O62" s="24">
        <v>0</v>
      </c>
      <c r="P62" s="24">
        <v>0</v>
      </c>
      <c r="Q62" s="28">
        <v>0</v>
      </c>
      <c r="R62" s="24">
        <v>0</v>
      </c>
      <c r="S62" s="32">
        <v>0</v>
      </c>
      <c r="T62" s="29">
        <v>5</v>
      </c>
      <c r="U62" s="24">
        <v>0</v>
      </c>
      <c r="V62" s="32">
        <v>5</v>
      </c>
      <c r="W62" s="23">
        <v>0</v>
      </c>
      <c r="X62" s="24">
        <v>0</v>
      </c>
      <c r="Y62" s="32">
        <v>0</v>
      </c>
      <c r="Z62" s="25">
        <v>1</v>
      </c>
      <c r="AA62" s="24">
        <v>0</v>
      </c>
      <c r="AB62" s="31">
        <v>1</v>
      </c>
      <c r="AC62" s="21">
        <f t="shared" si="26"/>
        <v>14</v>
      </c>
      <c r="AD62" s="27">
        <f t="shared" si="15"/>
        <v>0</v>
      </c>
      <c r="AE62" s="31">
        <f t="shared" si="16"/>
        <v>14</v>
      </c>
      <c r="AF62" s="22">
        <f t="shared" si="17"/>
        <v>13</v>
      </c>
      <c r="AG62" s="27">
        <f t="shared" si="18"/>
        <v>0</v>
      </c>
      <c r="AH62" s="31">
        <f t="shared" si="19"/>
        <v>13</v>
      </c>
      <c r="AI62" s="22">
        <f t="shared" si="20"/>
        <v>0</v>
      </c>
      <c r="AJ62" s="27">
        <f t="shared" si="21"/>
        <v>0</v>
      </c>
      <c r="AK62" s="26">
        <f t="shared" si="22"/>
        <v>0</v>
      </c>
      <c r="AL62" s="21">
        <f t="shared" si="23"/>
        <v>1</v>
      </c>
      <c r="AM62" s="27">
        <f t="shared" si="24"/>
        <v>0</v>
      </c>
      <c r="AN62" s="31">
        <f t="shared" si="25"/>
        <v>1</v>
      </c>
    </row>
    <row r="63" spans="1:40" x14ac:dyDescent="0.25">
      <c r="A63" s="173" t="s">
        <v>19</v>
      </c>
      <c r="B63" s="29">
        <v>0</v>
      </c>
      <c r="C63" s="23">
        <v>0</v>
      </c>
      <c r="D63" s="35">
        <v>0</v>
      </c>
      <c r="E63" s="23">
        <v>0</v>
      </c>
      <c r="F63" s="24">
        <v>0</v>
      </c>
      <c r="G63" s="24">
        <v>0</v>
      </c>
      <c r="H63" s="28">
        <v>0</v>
      </c>
      <c r="I63" s="24">
        <v>0</v>
      </c>
      <c r="J63" s="32">
        <v>0</v>
      </c>
      <c r="K63" s="29">
        <v>0</v>
      </c>
      <c r="L63" s="24">
        <v>0</v>
      </c>
      <c r="M63" s="32">
        <v>0</v>
      </c>
      <c r="N63" s="29">
        <v>0</v>
      </c>
      <c r="O63" s="24">
        <v>0</v>
      </c>
      <c r="P63" s="24">
        <v>0</v>
      </c>
      <c r="Q63" s="28">
        <v>0</v>
      </c>
      <c r="R63" s="24">
        <v>0</v>
      </c>
      <c r="S63" s="32">
        <v>0</v>
      </c>
      <c r="T63" s="29">
        <v>0</v>
      </c>
      <c r="U63" s="24">
        <v>0</v>
      </c>
      <c r="V63" s="32">
        <v>0</v>
      </c>
      <c r="W63" s="23">
        <v>0</v>
      </c>
      <c r="X63" s="24">
        <v>0</v>
      </c>
      <c r="Y63" s="32">
        <v>0</v>
      </c>
      <c r="Z63" s="25">
        <v>0</v>
      </c>
      <c r="AA63" s="24">
        <v>0</v>
      </c>
      <c r="AB63" s="31">
        <v>0</v>
      </c>
      <c r="AC63" s="21">
        <f t="shared" si="26"/>
        <v>0</v>
      </c>
      <c r="AD63" s="27">
        <f t="shared" si="15"/>
        <v>0</v>
      </c>
      <c r="AE63" s="31">
        <f t="shared" si="16"/>
        <v>0</v>
      </c>
      <c r="AF63" s="22">
        <f t="shared" si="17"/>
        <v>0</v>
      </c>
      <c r="AG63" s="27">
        <f t="shared" si="18"/>
        <v>0</v>
      </c>
      <c r="AH63" s="31">
        <f t="shared" si="19"/>
        <v>0</v>
      </c>
      <c r="AI63" s="22">
        <f t="shared" si="20"/>
        <v>0</v>
      </c>
      <c r="AJ63" s="27">
        <f t="shared" si="21"/>
        <v>0</v>
      </c>
      <c r="AK63" s="26">
        <f t="shared" si="22"/>
        <v>0</v>
      </c>
      <c r="AL63" s="21">
        <f t="shared" si="23"/>
        <v>0</v>
      </c>
      <c r="AM63" s="27">
        <f t="shared" si="24"/>
        <v>0</v>
      </c>
      <c r="AN63" s="31">
        <f t="shared" si="25"/>
        <v>0</v>
      </c>
    </row>
    <row r="64" spans="1:40" ht="15.75" thickBot="1" x14ac:dyDescent="0.3">
      <c r="A64" s="173" t="s">
        <v>20</v>
      </c>
      <c r="B64" s="29">
        <v>0</v>
      </c>
      <c r="C64" s="23">
        <v>0</v>
      </c>
      <c r="D64" s="35">
        <v>0</v>
      </c>
      <c r="E64" s="23">
        <v>0</v>
      </c>
      <c r="F64" s="24">
        <v>0</v>
      </c>
      <c r="G64" s="24">
        <v>0</v>
      </c>
      <c r="H64" s="28">
        <v>0</v>
      </c>
      <c r="I64" s="24">
        <v>0</v>
      </c>
      <c r="J64" s="32">
        <v>0</v>
      </c>
      <c r="K64" s="29">
        <v>0</v>
      </c>
      <c r="L64" s="24">
        <v>0</v>
      </c>
      <c r="M64" s="32">
        <v>0</v>
      </c>
      <c r="N64" s="29">
        <v>0</v>
      </c>
      <c r="O64" s="24">
        <v>0</v>
      </c>
      <c r="P64" s="24">
        <v>0</v>
      </c>
      <c r="Q64" s="28">
        <v>0</v>
      </c>
      <c r="R64" s="24">
        <v>0</v>
      </c>
      <c r="S64" s="32">
        <v>0</v>
      </c>
      <c r="T64" s="177">
        <v>0</v>
      </c>
      <c r="U64" s="178">
        <v>0</v>
      </c>
      <c r="V64" s="179">
        <v>0</v>
      </c>
      <c r="W64" s="23">
        <v>0</v>
      </c>
      <c r="X64" s="24">
        <v>0</v>
      </c>
      <c r="Y64" s="32">
        <v>0</v>
      </c>
      <c r="Z64" s="28">
        <v>0</v>
      </c>
      <c r="AA64" s="24">
        <v>0</v>
      </c>
      <c r="AB64" s="32">
        <v>0</v>
      </c>
      <c r="AC64" s="177">
        <f t="shared" si="26"/>
        <v>0</v>
      </c>
      <c r="AD64" s="196">
        <f t="shared" si="15"/>
        <v>0</v>
      </c>
      <c r="AE64" s="179">
        <f t="shared" si="16"/>
        <v>0</v>
      </c>
      <c r="AF64" s="218">
        <f t="shared" si="17"/>
        <v>0</v>
      </c>
      <c r="AG64" s="196">
        <f t="shared" si="18"/>
        <v>0</v>
      </c>
      <c r="AH64" s="179">
        <f t="shared" si="19"/>
        <v>0</v>
      </c>
      <c r="AI64" s="218">
        <f t="shared" si="20"/>
        <v>0</v>
      </c>
      <c r="AJ64" s="196">
        <f t="shared" si="21"/>
        <v>0</v>
      </c>
      <c r="AK64" s="178">
        <f t="shared" si="22"/>
        <v>0</v>
      </c>
      <c r="AL64" s="177">
        <f t="shared" si="23"/>
        <v>0</v>
      </c>
      <c r="AM64" s="196">
        <f t="shared" si="24"/>
        <v>0</v>
      </c>
      <c r="AN64" s="179">
        <f t="shared" si="25"/>
        <v>0</v>
      </c>
    </row>
    <row r="65" spans="1:40" ht="15.75" thickBot="1" x14ac:dyDescent="0.3">
      <c r="A65" s="143" t="s">
        <v>8</v>
      </c>
      <c r="B65" s="80">
        <f t="shared" ref="B65:AN65" si="27">SUM(B44:B64)</f>
        <v>14</v>
      </c>
      <c r="C65" s="86">
        <f t="shared" si="27"/>
        <v>0</v>
      </c>
      <c r="D65" s="85">
        <f t="shared" si="27"/>
        <v>14</v>
      </c>
      <c r="E65" s="146">
        <f t="shared" si="27"/>
        <v>0</v>
      </c>
      <c r="F65" s="86">
        <f t="shared" si="27"/>
        <v>0</v>
      </c>
      <c r="G65" s="85">
        <f t="shared" si="27"/>
        <v>0</v>
      </c>
      <c r="H65" s="146">
        <f t="shared" si="27"/>
        <v>0</v>
      </c>
      <c r="I65" s="84">
        <f t="shared" si="27"/>
        <v>0</v>
      </c>
      <c r="J65" s="85">
        <f t="shared" si="27"/>
        <v>0</v>
      </c>
      <c r="K65" s="80">
        <f t="shared" si="27"/>
        <v>43</v>
      </c>
      <c r="L65" s="86">
        <f t="shared" si="27"/>
        <v>0</v>
      </c>
      <c r="M65" s="85">
        <f t="shared" si="27"/>
        <v>43</v>
      </c>
      <c r="N65" s="80">
        <f t="shared" si="27"/>
        <v>0</v>
      </c>
      <c r="O65" s="86">
        <f t="shared" si="27"/>
        <v>0</v>
      </c>
      <c r="P65" s="85">
        <f t="shared" si="27"/>
        <v>0</v>
      </c>
      <c r="Q65" s="146">
        <f t="shared" si="27"/>
        <v>0</v>
      </c>
      <c r="R65" s="84">
        <f t="shared" si="27"/>
        <v>0</v>
      </c>
      <c r="S65" s="85">
        <f t="shared" si="27"/>
        <v>0</v>
      </c>
      <c r="T65" s="80">
        <f t="shared" si="27"/>
        <v>28</v>
      </c>
      <c r="U65" s="86">
        <f t="shared" si="27"/>
        <v>0</v>
      </c>
      <c r="V65" s="85">
        <f t="shared" si="27"/>
        <v>28</v>
      </c>
      <c r="W65" s="80">
        <f t="shared" si="27"/>
        <v>0</v>
      </c>
      <c r="X65" s="86">
        <f t="shared" si="27"/>
        <v>0</v>
      </c>
      <c r="Y65" s="85">
        <f t="shared" si="27"/>
        <v>0</v>
      </c>
      <c r="Z65" s="146">
        <f t="shared" si="27"/>
        <v>2</v>
      </c>
      <c r="AA65" s="84">
        <f t="shared" si="27"/>
        <v>0</v>
      </c>
      <c r="AB65" s="85">
        <f t="shared" si="27"/>
        <v>2</v>
      </c>
      <c r="AC65" s="195">
        <f t="shared" si="27"/>
        <v>87</v>
      </c>
      <c r="AD65" s="194">
        <f t="shared" si="27"/>
        <v>0</v>
      </c>
      <c r="AE65" s="219">
        <f t="shared" si="27"/>
        <v>87</v>
      </c>
      <c r="AF65" s="195">
        <f t="shared" si="27"/>
        <v>85</v>
      </c>
      <c r="AG65" s="194">
        <f t="shared" si="27"/>
        <v>0</v>
      </c>
      <c r="AH65" s="219">
        <f t="shared" si="27"/>
        <v>85</v>
      </c>
      <c r="AI65" s="207">
        <f t="shared" si="27"/>
        <v>0</v>
      </c>
      <c r="AJ65" s="194">
        <f t="shared" si="27"/>
        <v>0</v>
      </c>
      <c r="AK65" s="219">
        <f t="shared" si="27"/>
        <v>0</v>
      </c>
      <c r="AL65" s="207">
        <f t="shared" si="27"/>
        <v>2</v>
      </c>
      <c r="AM65" s="220">
        <f t="shared" si="27"/>
        <v>0</v>
      </c>
      <c r="AN65" s="219">
        <f t="shared" si="27"/>
        <v>2</v>
      </c>
    </row>
    <row r="66" spans="1:40" x14ac:dyDescent="0.25">
      <c r="A66" s="52"/>
      <c r="B66" s="68"/>
      <c r="C66" s="72"/>
      <c r="D66" s="72"/>
      <c r="E66" s="72"/>
      <c r="F66" s="72"/>
      <c r="G66" s="72"/>
      <c r="H66" s="72"/>
      <c r="I66" s="72"/>
      <c r="J66" s="72"/>
      <c r="K66" s="67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40" ht="16.5" thickBot="1" x14ac:dyDescent="0.3">
      <c r="A67" s="255" t="s">
        <v>69</v>
      </c>
      <c r="B67" s="255"/>
      <c r="C67" s="255"/>
      <c r="D67" s="255"/>
      <c r="E67" s="255"/>
      <c r="F67" s="255"/>
      <c r="G67" s="255"/>
      <c r="H67" s="255"/>
      <c r="I67" s="255"/>
      <c r="J67" s="255"/>
      <c r="K67" s="255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5"/>
      <c r="X67" s="255"/>
      <c r="Y67" s="255"/>
      <c r="Z67" s="255"/>
      <c r="AA67" s="255"/>
      <c r="AB67" s="255"/>
      <c r="AC67" s="255"/>
      <c r="AD67" s="255"/>
      <c r="AE67" s="255"/>
      <c r="AF67" s="255"/>
      <c r="AG67" s="255"/>
      <c r="AH67" s="255"/>
      <c r="AI67" s="255"/>
      <c r="AJ67" s="255"/>
      <c r="AK67" s="255"/>
      <c r="AL67" s="255"/>
      <c r="AM67" s="255"/>
      <c r="AN67" s="255"/>
    </row>
    <row r="68" spans="1:40" ht="15.75" thickBot="1" x14ac:dyDescent="0.3">
      <c r="A68" s="366" t="s">
        <v>42</v>
      </c>
      <c r="B68" s="374" t="s">
        <v>1</v>
      </c>
      <c r="C68" s="375"/>
      <c r="D68" s="375"/>
      <c r="E68" s="375"/>
      <c r="F68" s="375"/>
      <c r="G68" s="375"/>
      <c r="H68" s="375"/>
      <c r="I68" s="375"/>
      <c r="J68" s="376"/>
      <c r="K68" s="349" t="s">
        <v>2</v>
      </c>
      <c r="L68" s="350"/>
      <c r="M68" s="350"/>
      <c r="N68" s="350"/>
      <c r="O68" s="350"/>
      <c r="P68" s="350"/>
      <c r="Q68" s="350"/>
      <c r="R68" s="350"/>
      <c r="S68" s="351"/>
      <c r="T68" s="349" t="s">
        <v>3</v>
      </c>
      <c r="U68" s="350"/>
      <c r="V68" s="350"/>
      <c r="W68" s="350"/>
      <c r="X68" s="350"/>
      <c r="Y68" s="350"/>
      <c r="Z68" s="350"/>
      <c r="AA68" s="350"/>
      <c r="AB68" s="351"/>
      <c r="AC68" s="364" t="s">
        <v>105</v>
      </c>
      <c r="AD68" s="345" t="s">
        <v>106</v>
      </c>
      <c r="AE68" s="347" t="s">
        <v>107</v>
      </c>
      <c r="AF68" s="349" t="s">
        <v>34</v>
      </c>
      <c r="AG68" s="350"/>
      <c r="AH68" s="350"/>
      <c r="AI68" s="350"/>
      <c r="AJ68" s="350"/>
      <c r="AK68" s="350"/>
      <c r="AL68" s="350"/>
      <c r="AM68" s="350"/>
      <c r="AN68" s="351"/>
    </row>
    <row r="69" spans="1:40" x14ac:dyDescent="0.25">
      <c r="A69" s="367"/>
      <c r="B69" s="340" t="s">
        <v>48</v>
      </c>
      <c r="C69" s="341"/>
      <c r="D69" s="342"/>
      <c r="E69" s="340" t="s">
        <v>50</v>
      </c>
      <c r="F69" s="341"/>
      <c r="G69" s="355"/>
      <c r="H69" s="369" t="s">
        <v>52</v>
      </c>
      <c r="I69" s="341"/>
      <c r="J69" s="355"/>
      <c r="K69" s="340" t="s">
        <v>48</v>
      </c>
      <c r="L69" s="341"/>
      <c r="M69" s="342"/>
      <c r="N69" s="340" t="s">
        <v>50</v>
      </c>
      <c r="O69" s="341"/>
      <c r="P69" s="355"/>
      <c r="Q69" s="369" t="s">
        <v>52</v>
      </c>
      <c r="R69" s="341"/>
      <c r="S69" s="355"/>
      <c r="T69" s="340" t="s">
        <v>48</v>
      </c>
      <c r="U69" s="341"/>
      <c r="V69" s="342"/>
      <c r="W69" s="340" t="s">
        <v>50</v>
      </c>
      <c r="X69" s="341"/>
      <c r="Y69" s="355"/>
      <c r="Z69" s="369" t="s">
        <v>52</v>
      </c>
      <c r="AA69" s="341"/>
      <c r="AB69" s="355"/>
      <c r="AC69" s="365"/>
      <c r="AD69" s="346"/>
      <c r="AE69" s="348"/>
      <c r="AF69" s="352" t="s">
        <v>48</v>
      </c>
      <c r="AG69" s="353"/>
      <c r="AH69" s="357"/>
      <c r="AI69" s="356" t="s">
        <v>50</v>
      </c>
      <c r="AJ69" s="353"/>
      <c r="AK69" s="354"/>
      <c r="AL69" s="352" t="s">
        <v>52</v>
      </c>
      <c r="AM69" s="353"/>
      <c r="AN69" s="357"/>
    </row>
    <row r="70" spans="1:40" ht="15.75" thickBot="1" x14ac:dyDescent="0.3">
      <c r="A70" s="368"/>
      <c r="B70" s="139" t="s">
        <v>25</v>
      </c>
      <c r="C70" s="140" t="s">
        <v>0</v>
      </c>
      <c r="D70" s="142" t="s">
        <v>23</v>
      </c>
      <c r="E70" s="139" t="s">
        <v>25</v>
      </c>
      <c r="F70" s="140" t="s">
        <v>0</v>
      </c>
      <c r="G70" s="87" t="s">
        <v>23</v>
      </c>
      <c r="H70" s="141" t="s">
        <v>25</v>
      </c>
      <c r="I70" s="140" t="s">
        <v>0</v>
      </c>
      <c r="J70" s="87" t="s">
        <v>23</v>
      </c>
      <c r="K70" s="14" t="s">
        <v>25</v>
      </c>
      <c r="L70" s="14" t="s">
        <v>0</v>
      </c>
      <c r="M70" s="119" t="s">
        <v>23</v>
      </c>
      <c r="N70" s="13" t="s">
        <v>25</v>
      </c>
      <c r="O70" s="14" t="s">
        <v>0</v>
      </c>
      <c r="P70" s="119" t="s">
        <v>23</v>
      </c>
      <c r="Q70" s="13" t="s">
        <v>25</v>
      </c>
      <c r="R70" s="14" t="s">
        <v>0</v>
      </c>
      <c r="S70" s="120" t="s">
        <v>23</v>
      </c>
      <c r="T70" s="13" t="s">
        <v>25</v>
      </c>
      <c r="U70" s="14" t="s">
        <v>0</v>
      </c>
      <c r="V70" s="119" t="s">
        <v>23</v>
      </c>
      <c r="W70" s="13" t="s">
        <v>25</v>
      </c>
      <c r="X70" s="14" t="s">
        <v>0</v>
      </c>
      <c r="Y70" s="119" t="s">
        <v>23</v>
      </c>
      <c r="Z70" s="13" t="s">
        <v>25</v>
      </c>
      <c r="AA70" s="14" t="s">
        <v>0</v>
      </c>
      <c r="AB70" s="120" t="s">
        <v>23</v>
      </c>
      <c r="AC70" s="365"/>
      <c r="AD70" s="346"/>
      <c r="AE70" s="348"/>
      <c r="AF70" s="15" t="s">
        <v>25</v>
      </c>
      <c r="AG70" s="16" t="s">
        <v>0</v>
      </c>
      <c r="AH70" s="206" t="s">
        <v>23</v>
      </c>
      <c r="AI70" s="16" t="s">
        <v>25</v>
      </c>
      <c r="AJ70" s="16" t="s">
        <v>0</v>
      </c>
      <c r="AK70" s="205" t="s">
        <v>23</v>
      </c>
      <c r="AL70" s="15" t="s">
        <v>25</v>
      </c>
      <c r="AM70" s="16" t="s">
        <v>0</v>
      </c>
      <c r="AN70" s="206" t="s">
        <v>23</v>
      </c>
    </row>
    <row r="71" spans="1:40" x14ac:dyDescent="0.25">
      <c r="A71" s="132" t="s">
        <v>86</v>
      </c>
      <c r="B71" s="42">
        <v>24</v>
      </c>
      <c r="C71" s="83">
        <v>1</v>
      </c>
      <c r="D71" s="172">
        <v>25</v>
      </c>
      <c r="E71" s="83">
        <v>2</v>
      </c>
      <c r="F71" s="36">
        <v>0</v>
      </c>
      <c r="G71" s="36">
        <v>2</v>
      </c>
      <c r="H71" s="37">
        <v>0</v>
      </c>
      <c r="I71" s="36">
        <v>0</v>
      </c>
      <c r="J71" s="38">
        <v>0</v>
      </c>
      <c r="K71" s="17">
        <v>10</v>
      </c>
      <c r="L71" s="18">
        <v>0</v>
      </c>
      <c r="M71" s="33">
        <v>10</v>
      </c>
      <c r="N71" s="18">
        <v>3</v>
      </c>
      <c r="O71" s="19">
        <v>0</v>
      </c>
      <c r="P71" s="19">
        <v>3</v>
      </c>
      <c r="Q71" s="20">
        <v>1</v>
      </c>
      <c r="R71" s="19">
        <v>0</v>
      </c>
      <c r="S71" s="30">
        <v>1</v>
      </c>
      <c r="T71" s="17">
        <v>11</v>
      </c>
      <c r="U71" s="18">
        <v>0</v>
      </c>
      <c r="V71" s="33">
        <v>11</v>
      </c>
      <c r="W71" s="18">
        <v>0</v>
      </c>
      <c r="X71" s="19">
        <v>0</v>
      </c>
      <c r="Y71" s="19">
        <v>0</v>
      </c>
      <c r="Z71" s="20">
        <v>0</v>
      </c>
      <c r="AA71" s="19">
        <v>0</v>
      </c>
      <c r="AB71" s="30">
        <v>0</v>
      </c>
      <c r="AC71" s="17">
        <f>SUM(B71+E71+H71+K71+N71+Q71+T71+W71+Z71)</f>
        <v>51</v>
      </c>
      <c r="AD71" s="149">
        <f t="shared" ref="AD71:AD91" si="28">SUM(C71+F71+I71+L71+O71+R71+U71+X71+AA71)</f>
        <v>1</v>
      </c>
      <c r="AE71" s="30">
        <f t="shared" ref="AE71:AE91" si="29">SUM(D71+G71+J71+M71+P71+S71+V71+Y71+AB71)</f>
        <v>52</v>
      </c>
      <c r="AF71" s="18">
        <f t="shared" ref="AF71:AF91" si="30">SUM(B71+K71+T71)</f>
        <v>45</v>
      </c>
      <c r="AG71" s="149">
        <f t="shared" ref="AG71:AG91" si="31">SUM(C71+L71+U71)</f>
        <v>1</v>
      </c>
      <c r="AH71" s="30">
        <f t="shared" ref="AH71:AH91" si="32">SUM(D71+M71+V71)</f>
        <v>46</v>
      </c>
      <c r="AI71" s="18">
        <f t="shared" ref="AI71:AI91" si="33">SUM(E71+N71+W71)</f>
        <v>5</v>
      </c>
      <c r="AJ71" s="149">
        <f t="shared" ref="AJ71:AJ91" si="34">SUM(F71+O71+X71)</f>
        <v>0</v>
      </c>
      <c r="AK71" s="19">
        <f t="shared" ref="AK71:AK91" si="35">SUM(G71+P71+Y71)</f>
        <v>5</v>
      </c>
      <c r="AL71" s="17">
        <f t="shared" ref="AL71:AL91" si="36">SUM(H71+Q71+Z71)</f>
        <v>1</v>
      </c>
      <c r="AM71" s="149">
        <f t="shared" ref="AM71:AM91" si="37">SUM(I71+R71+AA71)</f>
        <v>0</v>
      </c>
      <c r="AN71" s="30">
        <f t="shared" ref="AN71:AN91" si="38">SUM(J71+S71+AB71)</f>
        <v>1</v>
      </c>
    </row>
    <row r="72" spans="1:40" x14ac:dyDescent="0.25">
      <c r="A72" s="198" t="s">
        <v>89</v>
      </c>
      <c r="B72" s="21">
        <v>5</v>
      </c>
      <c r="C72" s="22">
        <v>0</v>
      </c>
      <c r="D72" s="34">
        <v>5</v>
      </c>
      <c r="E72" s="22">
        <v>1</v>
      </c>
      <c r="F72" s="24">
        <v>0</v>
      </c>
      <c r="G72" s="26">
        <v>1</v>
      </c>
      <c r="H72" s="25">
        <v>0</v>
      </c>
      <c r="I72" s="24">
        <v>0</v>
      </c>
      <c r="J72" s="31">
        <v>0</v>
      </c>
      <c r="K72" s="21">
        <v>1</v>
      </c>
      <c r="L72" s="22">
        <v>0</v>
      </c>
      <c r="M72" s="34">
        <v>1</v>
      </c>
      <c r="N72" s="22">
        <v>0</v>
      </c>
      <c r="O72" s="24">
        <v>0</v>
      </c>
      <c r="P72" s="26">
        <v>0</v>
      </c>
      <c r="Q72" s="25">
        <v>0</v>
      </c>
      <c r="R72" s="24">
        <v>0</v>
      </c>
      <c r="S72" s="31">
        <v>0</v>
      </c>
      <c r="T72" s="21">
        <v>4</v>
      </c>
      <c r="U72" s="22">
        <v>0</v>
      </c>
      <c r="V72" s="34">
        <v>4</v>
      </c>
      <c r="W72" s="23">
        <v>0</v>
      </c>
      <c r="X72" s="24">
        <v>0</v>
      </c>
      <c r="Y72" s="24">
        <v>0</v>
      </c>
      <c r="Z72" s="25">
        <v>0</v>
      </c>
      <c r="AA72" s="24">
        <v>0</v>
      </c>
      <c r="AB72" s="31">
        <v>0</v>
      </c>
      <c r="AC72" s="21">
        <f t="shared" ref="AC72:AC90" si="39">SUM(B72+E72+H72+K72+N72+Q72+T72+W72+Z72)</f>
        <v>11</v>
      </c>
      <c r="AD72" s="27">
        <f t="shared" si="28"/>
        <v>0</v>
      </c>
      <c r="AE72" s="31">
        <f t="shared" si="29"/>
        <v>11</v>
      </c>
      <c r="AF72" s="22">
        <f t="shared" si="30"/>
        <v>10</v>
      </c>
      <c r="AG72" s="27">
        <f t="shared" si="31"/>
        <v>0</v>
      </c>
      <c r="AH72" s="31">
        <f t="shared" si="32"/>
        <v>10</v>
      </c>
      <c r="AI72" s="22">
        <f t="shared" si="33"/>
        <v>1</v>
      </c>
      <c r="AJ72" s="27">
        <f t="shared" si="34"/>
        <v>0</v>
      </c>
      <c r="AK72" s="26">
        <f t="shared" si="35"/>
        <v>1</v>
      </c>
      <c r="AL72" s="21">
        <f t="shared" si="36"/>
        <v>0</v>
      </c>
      <c r="AM72" s="27">
        <f t="shared" si="37"/>
        <v>0</v>
      </c>
      <c r="AN72" s="31">
        <f t="shared" si="38"/>
        <v>0</v>
      </c>
    </row>
    <row r="73" spans="1:40" x14ac:dyDescent="0.25">
      <c r="A73" s="198" t="s">
        <v>93</v>
      </c>
      <c r="B73" s="21">
        <v>0</v>
      </c>
      <c r="C73" s="22">
        <v>0</v>
      </c>
      <c r="D73" s="34">
        <v>0</v>
      </c>
      <c r="E73" s="22">
        <v>0</v>
      </c>
      <c r="F73" s="24">
        <v>0</v>
      </c>
      <c r="G73" s="26">
        <v>0</v>
      </c>
      <c r="H73" s="25">
        <v>0</v>
      </c>
      <c r="I73" s="24">
        <v>0</v>
      </c>
      <c r="J73" s="31">
        <v>0</v>
      </c>
      <c r="K73" s="21">
        <v>0</v>
      </c>
      <c r="L73" s="22">
        <v>0</v>
      </c>
      <c r="M73" s="34">
        <v>0</v>
      </c>
      <c r="N73" s="22">
        <v>1</v>
      </c>
      <c r="O73" s="24">
        <v>0</v>
      </c>
      <c r="P73" s="26">
        <v>1</v>
      </c>
      <c r="Q73" s="25">
        <v>0</v>
      </c>
      <c r="R73" s="24">
        <v>0</v>
      </c>
      <c r="S73" s="31">
        <v>0</v>
      </c>
      <c r="T73" s="21">
        <v>0</v>
      </c>
      <c r="U73" s="22">
        <v>0</v>
      </c>
      <c r="V73" s="34">
        <v>0</v>
      </c>
      <c r="W73" s="23">
        <v>0</v>
      </c>
      <c r="X73" s="24">
        <v>0</v>
      </c>
      <c r="Y73" s="24">
        <v>0</v>
      </c>
      <c r="Z73" s="25">
        <v>0</v>
      </c>
      <c r="AA73" s="24">
        <v>0</v>
      </c>
      <c r="AB73" s="31">
        <v>0</v>
      </c>
      <c r="AC73" s="21">
        <f t="shared" si="39"/>
        <v>1</v>
      </c>
      <c r="AD73" s="27">
        <f t="shared" si="28"/>
        <v>0</v>
      </c>
      <c r="AE73" s="31">
        <f t="shared" si="29"/>
        <v>1</v>
      </c>
      <c r="AF73" s="22">
        <f t="shared" si="30"/>
        <v>0</v>
      </c>
      <c r="AG73" s="27">
        <f t="shared" si="31"/>
        <v>0</v>
      </c>
      <c r="AH73" s="31">
        <f t="shared" si="32"/>
        <v>0</v>
      </c>
      <c r="AI73" s="22">
        <f t="shared" si="33"/>
        <v>1</v>
      </c>
      <c r="AJ73" s="27">
        <f t="shared" si="34"/>
        <v>0</v>
      </c>
      <c r="AK73" s="26">
        <f t="shared" si="35"/>
        <v>1</v>
      </c>
      <c r="AL73" s="21">
        <f t="shared" si="36"/>
        <v>0</v>
      </c>
      <c r="AM73" s="27">
        <f t="shared" si="37"/>
        <v>0</v>
      </c>
      <c r="AN73" s="31">
        <f t="shared" si="38"/>
        <v>0</v>
      </c>
    </row>
    <row r="74" spans="1:40" x14ac:dyDescent="0.25">
      <c r="A74" s="198" t="s">
        <v>95</v>
      </c>
      <c r="B74" s="21">
        <v>0</v>
      </c>
      <c r="C74" s="22">
        <v>0</v>
      </c>
      <c r="D74" s="34">
        <v>0</v>
      </c>
      <c r="E74" s="22">
        <v>0</v>
      </c>
      <c r="F74" s="24">
        <v>0</v>
      </c>
      <c r="G74" s="26">
        <v>0</v>
      </c>
      <c r="H74" s="25">
        <v>0</v>
      </c>
      <c r="I74" s="24">
        <v>0</v>
      </c>
      <c r="J74" s="31">
        <v>0</v>
      </c>
      <c r="K74" s="21">
        <v>0</v>
      </c>
      <c r="L74" s="22">
        <v>0</v>
      </c>
      <c r="M74" s="34">
        <v>0</v>
      </c>
      <c r="N74" s="22">
        <v>1</v>
      </c>
      <c r="O74" s="24">
        <v>0</v>
      </c>
      <c r="P74" s="26">
        <v>1</v>
      </c>
      <c r="Q74" s="25">
        <v>0</v>
      </c>
      <c r="R74" s="24">
        <v>0</v>
      </c>
      <c r="S74" s="31">
        <v>0</v>
      </c>
      <c r="T74" s="21">
        <v>0</v>
      </c>
      <c r="U74" s="22">
        <v>0</v>
      </c>
      <c r="V74" s="34">
        <v>0</v>
      </c>
      <c r="W74" s="23">
        <v>0</v>
      </c>
      <c r="X74" s="24">
        <v>0</v>
      </c>
      <c r="Y74" s="24">
        <v>0</v>
      </c>
      <c r="Z74" s="25">
        <v>0</v>
      </c>
      <c r="AA74" s="24">
        <v>0</v>
      </c>
      <c r="AB74" s="31">
        <v>0</v>
      </c>
      <c r="AC74" s="21">
        <f t="shared" si="39"/>
        <v>1</v>
      </c>
      <c r="AD74" s="27">
        <f t="shared" si="28"/>
        <v>0</v>
      </c>
      <c r="AE74" s="31">
        <f t="shared" si="29"/>
        <v>1</v>
      </c>
      <c r="AF74" s="22">
        <f t="shared" si="30"/>
        <v>0</v>
      </c>
      <c r="AG74" s="27">
        <f t="shared" si="31"/>
        <v>0</v>
      </c>
      <c r="AH74" s="31">
        <f t="shared" si="32"/>
        <v>0</v>
      </c>
      <c r="AI74" s="22">
        <f t="shared" si="33"/>
        <v>1</v>
      </c>
      <c r="AJ74" s="27">
        <f t="shared" si="34"/>
        <v>0</v>
      </c>
      <c r="AK74" s="26">
        <f t="shared" si="35"/>
        <v>1</v>
      </c>
      <c r="AL74" s="21">
        <f t="shared" si="36"/>
        <v>0</v>
      </c>
      <c r="AM74" s="27">
        <f t="shared" si="37"/>
        <v>0</v>
      </c>
      <c r="AN74" s="31">
        <f t="shared" si="38"/>
        <v>0</v>
      </c>
    </row>
    <row r="75" spans="1:40" x14ac:dyDescent="0.25">
      <c r="A75" s="133" t="s">
        <v>87</v>
      </c>
      <c r="B75" s="21">
        <v>3</v>
      </c>
      <c r="C75" s="22">
        <v>1</v>
      </c>
      <c r="D75" s="34">
        <v>4</v>
      </c>
      <c r="E75" s="22">
        <v>0</v>
      </c>
      <c r="F75" s="26">
        <v>0</v>
      </c>
      <c r="G75" s="26">
        <v>0</v>
      </c>
      <c r="H75" s="25">
        <v>0</v>
      </c>
      <c r="I75" s="26">
        <v>0</v>
      </c>
      <c r="J75" s="31">
        <v>0</v>
      </c>
      <c r="K75" s="21">
        <v>3</v>
      </c>
      <c r="L75" s="22">
        <v>1</v>
      </c>
      <c r="M75" s="34">
        <v>4</v>
      </c>
      <c r="N75" s="22">
        <v>0</v>
      </c>
      <c r="O75" s="26">
        <v>0</v>
      </c>
      <c r="P75" s="26">
        <v>0</v>
      </c>
      <c r="Q75" s="25">
        <v>1</v>
      </c>
      <c r="R75" s="26">
        <v>0</v>
      </c>
      <c r="S75" s="31">
        <v>1</v>
      </c>
      <c r="T75" s="21">
        <v>2</v>
      </c>
      <c r="U75" s="22">
        <v>2</v>
      </c>
      <c r="V75" s="34">
        <v>4</v>
      </c>
      <c r="W75" s="23">
        <v>0</v>
      </c>
      <c r="X75" s="26">
        <v>0</v>
      </c>
      <c r="Y75" s="24">
        <v>0</v>
      </c>
      <c r="Z75" s="25">
        <v>0</v>
      </c>
      <c r="AA75" s="26">
        <v>0</v>
      </c>
      <c r="AB75" s="31">
        <v>0</v>
      </c>
      <c r="AC75" s="21">
        <f t="shared" si="39"/>
        <v>9</v>
      </c>
      <c r="AD75" s="27">
        <f t="shared" si="28"/>
        <v>4</v>
      </c>
      <c r="AE75" s="31">
        <f t="shared" si="29"/>
        <v>13</v>
      </c>
      <c r="AF75" s="22">
        <f t="shared" si="30"/>
        <v>8</v>
      </c>
      <c r="AG75" s="27">
        <f t="shared" si="31"/>
        <v>4</v>
      </c>
      <c r="AH75" s="31">
        <f t="shared" si="32"/>
        <v>12</v>
      </c>
      <c r="AI75" s="22">
        <f t="shared" si="33"/>
        <v>0</v>
      </c>
      <c r="AJ75" s="27">
        <f t="shared" si="34"/>
        <v>0</v>
      </c>
      <c r="AK75" s="26">
        <f t="shared" si="35"/>
        <v>0</v>
      </c>
      <c r="AL75" s="21">
        <f t="shared" si="36"/>
        <v>1</v>
      </c>
      <c r="AM75" s="27">
        <f t="shared" si="37"/>
        <v>0</v>
      </c>
      <c r="AN75" s="31">
        <f t="shared" si="38"/>
        <v>1</v>
      </c>
    </row>
    <row r="76" spans="1:40" x14ac:dyDescent="0.25">
      <c r="A76" s="133" t="s">
        <v>37</v>
      </c>
      <c r="B76" s="21">
        <v>0</v>
      </c>
      <c r="C76" s="22">
        <v>0</v>
      </c>
      <c r="D76" s="34">
        <v>0</v>
      </c>
      <c r="E76" s="22">
        <v>0</v>
      </c>
      <c r="F76" s="24">
        <v>0</v>
      </c>
      <c r="G76" s="26">
        <v>0</v>
      </c>
      <c r="H76" s="25">
        <v>0</v>
      </c>
      <c r="I76" s="24">
        <v>0</v>
      </c>
      <c r="J76" s="31">
        <v>0</v>
      </c>
      <c r="K76" s="21">
        <v>0</v>
      </c>
      <c r="L76" s="22">
        <v>0</v>
      </c>
      <c r="M76" s="34">
        <v>0</v>
      </c>
      <c r="N76" s="22">
        <v>0</v>
      </c>
      <c r="O76" s="24">
        <v>0</v>
      </c>
      <c r="P76" s="26">
        <v>0</v>
      </c>
      <c r="Q76" s="25">
        <v>0</v>
      </c>
      <c r="R76" s="24">
        <v>0</v>
      </c>
      <c r="S76" s="31">
        <v>0</v>
      </c>
      <c r="T76" s="21">
        <v>0</v>
      </c>
      <c r="U76" s="22">
        <v>0</v>
      </c>
      <c r="V76" s="34">
        <v>0</v>
      </c>
      <c r="W76" s="23">
        <v>0</v>
      </c>
      <c r="X76" s="24">
        <v>0</v>
      </c>
      <c r="Y76" s="24">
        <v>0</v>
      </c>
      <c r="Z76" s="25">
        <v>0</v>
      </c>
      <c r="AA76" s="24">
        <v>0</v>
      </c>
      <c r="AB76" s="31">
        <v>0</v>
      </c>
      <c r="AC76" s="21">
        <f t="shared" si="39"/>
        <v>0</v>
      </c>
      <c r="AD76" s="27">
        <f t="shared" si="28"/>
        <v>0</v>
      </c>
      <c r="AE76" s="31">
        <f t="shared" si="29"/>
        <v>0</v>
      </c>
      <c r="AF76" s="22">
        <f t="shared" si="30"/>
        <v>0</v>
      </c>
      <c r="AG76" s="27">
        <f t="shared" si="31"/>
        <v>0</v>
      </c>
      <c r="AH76" s="31">
        <f t="shared" si="32"/>
        <v>0</v>
      </c>
      <c r="AI76" s="22">
        <f t="shared" si="33"/>
        <v>0</v>
      </c>
      <c r="AJ76" s="27">
        <f t="shared" si="34"/>
        <v>0</v>
      </c>
      <c r="AK76" s="26">
        <f t="shared" si="35"/>
        <v>0</v>
      </c>
      <c r="AL76" s="21">
        <f t="shared" si="36"/>
        <v>0</v>
      </c>
      <c r="AM76" s="27">
        <f t="shared" si="37"/>
        <v>0</v>
      </c>
      <c r="AN76" s="31">
        <f t="shared" si="38"/>
        <v>0</v>
      </c>
    </row>
    <row r="77" spans="1:40" x14ac:dyDescent="0.25">
      <c r="A77" s="112" t="s">
        <v>11</v>
      </c>
      <c r="B77" s="21">
        <v>1</v>
      </c>
      <c r="C77" s="22">
        <v>0</v>
      </c>
      <c r="D77" s="34">
        <v>1</v>
      </c>
      <c r="E77" s="22">
        <v>0</v>
      </c>
      <c r="F77" s="24">
        <v>0</v>
      </c>
      <c r="G77" s="26">
        <v>0</v>
      </c>
      <c r="H77" s="25">
        <v>0</v>
      </c>
      <c r="I77" s="24">
        <v>0</v>
      </c>
      <c r="J77" s="31">
        <v>0</v>
      </c>
      <c r="K77" s="21">
        <v>1</v>
      </c>
      <c r="L77" s="22">
        <v>2</v>
      </c>
      <c r="M77" s="34">
        <v>3</v>
      </c>
      <c r="N77" s="22">
        <v>0</v>
      </c>
      <c r="O77" s="24">
        <v>0</v>
      </c>
      <c r="P77" s="26">
        <v>0</v>
      </c>
      <c r="Q77" s="25">
        <v>0</v>
      </c>
      <c r="R77" s="24">
        <v>0</v>
      </c>
      <c r="S77" s="31">
        <v>0</v>
      </c>
      <c r="T77" s="21">
        <v>0</v>
      </c>
      <c r="U77" s="22">
        <v>0</v>
      </c>
      <c r="V77" s="34">
        <v>0</v>
      </c>
      <c r="W77" s="23">
        <v>0</v>
      </c>
      <c r="X77" s="24">
        <v>0</v>
      </c>
      <c r="Y77" s="24">
        <v>0</v>
      </c>
      <c r="Z77" s="25">
        <v>0</v>
      </c>
      <c r="AA77" s="24">
        <v>0</v>
      </c>
      <c r="AB77" s="31">
        <v>0</v>
      </c>
      <c r="AC77" s="21">
        <f t="shared" si="39"/>
        <v>2</v>
      </c>
      <c r="AD77" s="27">
        <f t="shared" si="28"/>
        <v>2</v>
      </c>
      <c r="AE77" s="31">
        <f t="shared" si="29"/>
        <v>4</v>
      </c>
      <c r="AF77" s="22">
        <f t="shared" si="30"/>
        <v>2</v>
      </c>
      <c r="AG77" s="27">
        <f t="shared" si="31"/>
        <v>2</v>
      </c>
      <c r="AH77" s="31">
        <f t="shared" si="32"/>
        <v>4</v>
      </c>
      <c r="AI77" s="22">
        <f t="shared" si="33"/>
        <v>0</v>
      </c>
      <c r="AJ77" s="27">
        <f t="shared" si="34"/>
        <v>0</v>
      </c>
      <c r="AK77" s="26">
        <f t="shared" si="35"/>
        <v>0</v>
      </c>
      <c r="AL77" s="21">
        <f t="shared" si="36"/>
        <v>0</v>
      </c>
      <c r="AM77" s="27">
        <f t="shared" si="37"/>
        <v>0</v>
      </c>
      <c r="AN77" s="31">
        <f t="shared" si="38"/>
        <v>0</v>
      </c>
    </row>
    <row r="78" spans="1:40" x14ac:dyDescent="0.25">
      <c r="A78" s="112" t="s">
        <v>12</v>
      </c>
      <c r="B78" s="29">
        <v>0</v>
      </c>
      <c r="C78" s="23">
        <v>0</v>
      </c>
      <c r="D78" s="35">
        <v>0</v>
      </c>
      <c r="E78" s="23">
        <v>0</v>
      </c>
      <c r="F78" s="24">
        <v>0</v>
      </c>
      <c r="G78" s="24">
        <v>0</v>
      </c>
      <c r="H78" s="25">
        <v>0</v>
      </c>
      <c r="I78" s="24">
        <v>0</v>
      </c>
      <c r="J78" s="31">
        <v>0</v>
      </c>
      <c r="K78" s="29">
        <v>0</v>
      </c>
      <c r="L78" s="23">
        <v>0</v>
      </c>
      <c r="M78" s="35">
        <v>0</v>
      </c>
      <c r="N78" s="23">
        <v>0</v>
      </c>
      <c r="O78" s="24">
        <v>0</v>
      </c>
      <c r="P78" s="24">
        <v>0</v>
      </c>
      <c r="Q78" s="25">
        <v>0</v>
      </c>
      <c r="R78" s="24">
        <v>0</v>
      </c>
      <c r="S78" s="31">
        <v>0</v>
      </c>
      <c r="T78" s="21">
        <v>0</v>
      </c>
      <c r="U78" s="22">
        <v>0</v>
      </c>
      <c r="V78" s="34">
        <v>0</v>
      </c>
      <c r="W78" s="23">
        <v>0</v>
      </c>
      <c r="X78" s="24">
        <v>0</v>
      </c>
      <c r="Y78" s="24">
        <v>0</v>
      </c>
      <c r="Z78" s="25">
        <v>0</v>
      </c>
      <c r="AA78" s="24">
        <v>0</v>
      </c>
      <c r="AB78" s="31">
        <v>0</v>
      </c>
      <c r="AC78" s="21">
        <f t="shared" si="39"/>
        <v>0</v>
      </c>
      <c r="AD78" s="27">
        <f t="shared" si="28"/>
        <v>0</v>
      </c>
      <c r="AE78" s="31">
        <f t="shared" si="29"/>
        <v>0</v>
      </c>
      <c r="AF78" s="22">
        <f t="shared" si="30"/>
        <v>0</v>
      </c>
      <c r="AG78" s="27">
        <f t="shared" si="31"/>
        <v>0</v>
      </c>
      <c r="AH78" s="31">
        <f t="shared" si="32"/>
        <v>0</v>
      </c>
      <c r="AI78" s="22">
        <f t="shared" si="33"/>
        <v>0</v>
      </c>
      <c r="AJ78" s="27">
        <f t="shared" si="34"/>
        <v>0</v>
      </c>
      <c r="AK78" s="26">
        <f t="shared" si="35"/>
        <v>0</v>
      </c>
      <c r="AL78" s="21">
        <f t="shared" si="36"/>
        <v>0</v>
      </c>
      <c r="AM78" s="27">
        <f t="shared" si="37"/>
        <v>0</v>
      </c>
      <c r="AN78" s="31">
        <f t="shared" si="38"/>
        <v>0</v>
      </c>
    </row>
    <row r="79" spans="1:40" x14ac:dyDescent="0.25">
      <c r="A79" s="112" t="s">
        <v>10</v>
      </c>
      <c r="B79" s="29">
        <v>0</v>
      </c>
      <c r="C79" s="23">
        <v>0</v>
      </c>
      <c r="D79" s="35">
        <v>0</v>
      </c>
      <c r="E79" s="23">
        <v>0</v>
      </c>
      <c r="F79" s="24">
        <v>0</v>
      </c>
      <c r="G79" s="24">
        <v>0</v>
      </c>
      <c r="H79" s="25">
        <v>0</v>
      </c>
      <c r="I79" s="24">
        <v>0</v>
      </c>
      <c r="J79" s="31">
        <v>0</v>
      </c>
      <c r="K79" s="29">
        <v>0</v>
      </c>
      <c r="L79" s="23">
        <v>0</v>
      </c>
      <c r="M79" s="35">
        <v>0</v>
      </c>
      <c r="N79" s="23">
        <v>0</v>
      </c>
      <c r="O79" s="24">
        <v>0</v>
      </c>
      <c r="P79" s="24">
        <v>0</v>
      </c>
      <c r="Q79" s="25">
        <v>0</v>
      </c>
      <c r="R79" s="24">
        <v>0</v>
      </c>
      <c r="S79" s="31">
        <v>0</v>
      </c>
      <c r="T79" s="21">
        <v>0</v>
      </c>
      <c r="U79" s="22">
        <v>0</v>
      </c>
      <c r="V79" s="34">
        <v>0</v>
      </c>
      <c r="W79" s="23">
        <v>0</v>
      </c>
      <c r="X79" s="24">
        <v>0</v>
      </c>
      <c r="Y79" s="24">
        <v>0</v>
      </c>
      <c r="Z79" s="25">
        <v>0</v>
      </c>
      <c r="AA79" s="24">
        <v>0</v>
      </c>
      <c r="AB79" s="31">
        <v>0</v>
      </c>
      <c r="AC79" s="21">
        <f t="shared" si="39"/>
        <v>0</v>
      </c>
      <c r="AD79" s="27">
        <f t="shared" si="28"/>
        <v>0</v>
      </c>
      <c r="AE79" s="31">
        <f t="shared" si="29"/>
        <v>0</v>
      </c>
      <c r="AF79" s="22">
        <f t="shared" si="30"/>
        <v>0</v>
      </c>
      <c r="AG79" s="27">
        <f t="shared" si="31"/>
        <v>0</v>
      </c>
      <c r="AH79" s="31">
        <f t="shared" si="32"/>
        <v>0</v>
      </c>
      <c r="AI79" s="22">
        <f t="shared" si="33"/>
        <v>0</v>
      </c>
      <c r="AJ79" s="27">
        <f t="shared" si="34"/>
        <v>0</v>
      </c>
      <c r="AK79" s="26">
        <f t="shared" si="35"/>
        <v>0</v>
      </c>
      <c r="AL79" s="21">
        <f t="shared" si="36"/>
        <v>0</v>
      </c>
      <c r="AM79" s="27">
        <f t="shared" si="37"/>
        <v>0</v>
      </c>
      <c r="AN79" s="31">
        <f t="shared" si="38"/>
        <v>0</v>
      </c>
    </row>
    <row r="80" spans="1:40" x14ac:dyDescent="0.25">
      <c r="A80" s="112" t="s">
        <v>14</v>
      </c>
      <c r="B80" s="29">
        <v>1</v>
      </c>
      <c r="C80" s="23">
        <v>0</v>
      </c>
      <c r="D80" s="35">
        <v>1</v>
      </c>
      <c r="E80" s="23">
        <v>0</v>
      </c>
      <c r="F80" s="24">
        <v>0</v>
      </c>
      <c r="G80" s="24">
        <v>0</v>
      </c>
      <c r="H80" s="25">
        <v>0</v>
      </c>
      <c r="I80" s="24">
        <v>0</v>
      </c>
      <c r="J80" s="31">
        <v>0</v>
      </c>
      <c r="K80" s="29">
        <v>5</v>
      </c>
      <c r="L80" s="23">
        <v>0</v>
      </c>
      <c r="M80" s="35">
        <v>5</v>
      </c>
      <c r="N80" s="23">
        <v>0</v>
      </c>
      <c r="O80" s="24">
        <v>0</v>
      </c>
      <c r="P80" s="24">
        <v>0</v>
      </c>
      <c r="Q80" s="25">
        <v>0</v>
      </c>
      <c r="R80" s="24">
        <v>0</v>
      </c>
      <c r="S80" s="31">
        <v>0</v>
      </c>
      <c r="T80" s="29">
        <v>1</v>
      </c>
      <c r="U80" s="23">
        <v>1</v>
      </c>
      <c r="V80" s="35">
        <v>2</v>
      </c>
      <c r="W80" s="23">
        <v>0</v>
      </c>
      <c r="X80" s="24">
        <v>0</v>
      </c>
      <c r="Y80" s="24">
        <v>0</v>
      </c>
      <c r="Z80" s="25">
        <v>0</v>
      </c>
      <c r="AA80" s="24">
        <v>0</v>
      </c>
      <c r="AB80" s="31">
        <v>0</v>
      </c>
      <c r="AC80" s="21">
        <f t="shared" si="39"/>
        <v>7</v>
      </c>
      <c r="AD80" s="27">
        <f t="shared" si="28"/>
        <v>1</v>
      </c>
      <c r="AE80" s="31">
        <f t="shared" si="29"/>
        <v>8</v>
      </c>
      <c r="AF80" s="22">
        <f t="shared" si="30"/>
        <v>7</v>
      </c>
      <c r="AG80" s="27">
        <f t="shared" si="31"/>
        <v>1</v>
      </c>
      <c r="AH80" s="31">
        <f t="shared" si="32"/>
        <v>8</v>
      </c>
      <c r="AI80" s="22">
        <f t="shared" si="33"/>
        <v>0</v>
      </c>
      <c r="AJ80" s="27">
        <f t="shared" si="34"/>
        <v>0</v>
      </c>
      <c r="AK80" s="26">
        <f t="shared" si="35"/>
        <v>0</v>
      </c>
      <c r="AL80" s="21">
        <f t="shared" si="36"/>
        <v>0</v>
      </c>
      <c r="AM80" s="27">
        <f t="shared" si="37"/>
        <v>0</v>
      </c>
      <c r="AN80" s="31">
        <f t="shared" si="38"/>
        <v>0</v>
      </c>
    </row>
    <row r="81" spans="1:40" x14ac:dyDescent="0.25">
      <c r="A81" s="112" t="s">
        <v>15</v>
      </c>
      <c r="B81" s="29">
        <v>0</v>
      </c>
      <c r="C81" s="23">
        <v>0</v>
      </c>
      <c r="D81" s="35">
        <v>0</v>
      </c>
      <c r="E81" s="23">
        <v>0</v>
      </c>
      <c r="F81" s="24">
        <v>0</v>
      </c>
      <c r="G81" s="24">
        <v>0</v>
      </c>
      <c r="H81" s="25">
        <v>0</v>
      </c>
      <c r="I81" s="24">
        <v>0</v>
      </c>
      <c r="J81" s="31">
        <v>0</v>
      </c>
      <c r="K81" s="29">
        <v>2</v>
      </c>
      <c r="L81" s="23">
        <v>0</v>
      </c>
      <c r="M81" s="35">
        <v>2</v>
      </c>
      <c r="N81" s="23">
        <v>0</v>
      </c>
      <c r="O81" s="24">
        <v>0</v>
      </c>
      <c r="P81" s="24">
        <v>0</v>
      </c>
      <c r="Q81" s="25">
        <v>0</v>
      </c>
      <c r="R81" s="24">
        <v>0</v>
      </c>
      <c r="S81" s="31">
        <v>0</v>
      </c>
      <c r="T81" s="29">
        <v>0</v>
      </c>
      <c r="U81" s="23">
        <v>0</v>
      </c>
      <c r="V81" s="35">
        <v>0</v>
      </c>
      <c r="W81" s="23">
        <v>0</v>
      </c>
      <c r="X81" s="24">
        <v>0</v>
      </c>
      <c r="Y81" s="24">
        <v>0</v>
      </c>
      <c r="Z81" s="25">
        <v>0</v>
      </c>
      <c r="AA81" s="24">
        <v>0</v>
      </c>
      <c r="AB81" s="31">
        <v>0</v>
      </c>
      <c r="AC81" s="21">
        <f t="shared" si="39"/>
        <v>2</v>
      </c>
      <c r="AD81" s="27">
        <f t="shared" si="28"/>
        <v>0</v>
      </c>
      <c r="AE81" s="31">
        <f t="shared" si="29"/>
        <v>2</v>
      </c>
      <c r="AF81" s="22">
        <f t="shared" si="30"/>
        <v>2</v>
      </c>
      <c r="AG81" s="27">
        <f t="shared" si="31"/>
        <v>0</v>
      </c>
      <c r="AH81" s="31">
        <f t="shared" si="32"/>
        <v>2</v>
      </c>
      <c r="AI81" s="22">
        <f t="shared" si="33"/>
        <v>0</v>
      </c>
      <c r="AJ81" s="27">
        <f t="shared" si="34"/>
        <v>0</v>
      </c>
      <c r="AK81" s="26">
        <f t="shared" si="35"/>
        <v>0</v>
      </c>
      <c r="AL81" s="21">
        <f t="shared" si="36"/>
        <v>0</v>
      </c>
      <c r="AM81" s="27">
        <f t="shared" si="37"/>
        <v>0</v>
      </c>
      <c r="AN81" s="31">
        <f t="shared" si="38"/>
        <v>0</v>
      </c>
    </row>
    <row r="82" spans="1:40" x14ac:dyDescent="0.25">
      <c r="A82" s="112" t="s">
        <v>16</v>
      </c>
      <c r="B82" s="29">
        <v>0</v>
      </c>
      <c r="C82" s="23">
        <v>0</v>
      </c>
      <c r="D82" s="35">
        <v>0</v>
      </c>
      <c r="E82" s="23">
        <v>0</v>
      </c>
      <c r="F82" s="24">
        <v>0</v>
      </c>
      <c r="G82" s="24">
        <v>0</v>
      </c>
      <c r="H82" s="25">
        <v>0</v>
      </c>
      <c r="I82" s="24">
        <v>0</v>
      </c>
      <c r="J82" s="31">
        <v>0</v>
      </c>
      <c r="K82" s="29">
        <v>0</v>
      </c>
      <c r="L82" s="23">
        <v>0</v>
      </c>
      <c r="M82" s="35">
        <v>0</v>
      </c>
      <c r="N82" s="23">
        <v>0</v>
      </c>
      <c r="O82" s="24">
        <v>0</v>
      </c>
      <c r="P82" s="24">
        <v>0</v>
      </c>
      <c r="Q82" s="25">
        <v>0</v>
      </c>
      <c r="R82" s="24">
        <v>0</v>
      </c>
      <c r="S82" s="31">
        <v>0</v>
      </c>
      <c r="T82" s="29">
        <v>0</v>
      </c>
      <c r="U82" s="23">
        <v>0</v>
      </c>
      <c r="V82" s="35">
        <v>0</v>
      </c>
      <c r="W82" s="23">
        <v>0</v>
      </c>
      <c r="X82" s="24">
        <v>0</v>
      </c>
      <c r="Y82" s="24">
        <v>0</v>
      </c>
      <c r="Z82" s="25">
        <v>0</v>
      </c>
      <c r="AA82" s="24">
        <v>0</v>
      </c>
      <c r="AB82" s="31">
        <v>0</v>
      </c>
      <c r="AC82" s="21">
        <f t="shared" si="39"/>
        <v>0</v>
      </c>
      <c r="AD82" s="27">
        <f t="shared" si="28"/>
        <v>0</v>
      </c>
      <c r="AE82" s="31">
        <f t="shared" si="29"/>
        <v>0</v>
      </c>
      <c r="AF82" s="22">
        <f t="shared" si="30"/>
        <v>0</v>
      </c>
      <c r="AG82" s="27">
        <f t="shared" si="31"/>
        <v>0</v>
      </c>
      <c r="AH82" s="31">
        <f t="shared" si="32"/>
        <v>0</v>
      </c>
      <c r="AI82" s="22">
        <f t="shared" si="33"/>
        <v>0</v>
      </c>
      <c r="AJ82" s="27">
        <f t="shared" si="34"/>
        <v>0</v>
      </c>
      <c r="AK82" s="26">
        <f t="shared" si="35"/>
        <v>0</v>
      </c>
      <c r="AL82" s="21">
        <f t="shared" si="36"/>
        <v>0</v>
      </c>
      <c r="AM82" s="27">
        <f t="shared" si="37"/>
        <v>0</v>
      </c>
      <c r="AN82" s="31">
        <f t="shared" si="38"/>
        <v>0</v>
      </c>
    </row>
    <row r="83" spans="1:40" x14ac:dyDescent="0.25">
      <c r="A83" s="112" t="s">
        <v>39</v>
      </c>
      <c r="B83" s="29">
        <v>0</v>
      </c>
      <c r="C83" s="23">
        <v>0</v>
      </c>
      <c r="D83" s="35">
        <v>0</v>
      </c>
      <c r="E83" s="23">
        <v>0</v>
      </c>
      <c r="F83" s="24">
        <v>0</v>
      </c>
      <c r="G83" s="24">
        <v>0</v>
      </c>
      <c r="H83" s="25">
        <v>0</v>
      </c>
      <c r="I83" s="24">
        <v>0</v>
      </c>
      <c r="J83" s="31">
        <v>0</v>
      </c>
      <c r="K83" s="29">
        <v>3</v>
      </c>
      <c r="L83" s="23">
        <v>0</v>
      </c>
      <c r="M83" s="35">
        <v>3</v>
      </c>
      <c r="N83" s="23">
        <v>0</v>
      </c>
      <c r="O83" s="24">
        <v>0</v>
      </c>
      <c r="P83" s="24">
        <v>0</v>
      </c>
      <c r="Q83" s="25">
        <v>0</v>
      </c>
      <c r="R83" s="24">
        <v>0</v>
      </c>
      <c r="S83" s="31">
        <v>0</v>
      </c>
      <c r="T83" s="29">
        <v>0</v>
      </c>
      <c r="U83" s="23">
        <v>0</v>
      </c>
      <c r="V83" s="35">
        <v>0</v>
      </c>
      <c r="W83" s="23">
        <v>0</v>
      </c>
      <c r="X83" s="24">
        <v>0</v>
      </c>
      <c r="Y83" s="24">
        <v>0</v>
      </c>
      <c r="Z83" s="25">
        <v>0</v>
      </c>
      <c r="AA83" s="24">
        <v>0</v>
      </c>
      <c r="AB83" s="31">
        <v>0</v>
      </c>
      <c r="AC83" s="21">
        <f t="shared" si="39"/>
        <v>3</v>
      </c>
      <c r="AD83" s="27">
        <f t="shared" si="28"/>
        <v>0</v>
      </c>
      <c r="AE83" s="31">
        <f t="shared" si="29"/>
        <v>3</v>
      </c>
      <c r="AF83" s="22">
        <f t="shared" si="30"/>
        <v>3</v>
      </c>
      <c r="AG83" s="27">
        <f t="shared" si="31"/>
        <v>0</v>
      </c>
      <c r="AH83" s="31">
        <f t="shared" si="32"/>
        <v>3</v>
      </c>
      <c r="AI83" s="22">
        <f t="shared" si="33"/>
        <v>0</v>
      </c>
      <c r="AJ83" s="27">
        <f t="shared" si="34"/>
        <v>0</v>
      </c>
      <c r="AK83" s="26">
        <f t="shared" si="35"/>
        <v>0</v>
      </c>
      <c r="AL83" s="21">
        <f t="shared" si="36"/>
        <v>0</v>
      </c>
      <c r="AM83" s="27">
        <f t="shared" si="37"/>
        <v>0</v>
      </c>
      <c r="AN83" s="31">
        <f t="shared" si="38"/>
        <v>0</v>
      </c>
    </row>
    <row r="84" spans="1:40" x14ac:dyDescent="0.25">
      <c r="A84" s="176" t="s">
        <v>91</v>
      </c>
      <c r="B84" s="29">
        <v>0</v>
      </c>
      <c r="C84" s="23">
        <v>0</v>
      </c>
      <c r="D84" s="35">
        <v>0</v>
      </c>
      <c r="E84" s="5">
        <v>0</v>
      </c>
      <c r="F84" s="10">
        <v>0</v>
      </c>
      <c r="G84" s="43">
        <v>0</v>
      </c>
      <c r="H84" s="9">
        <v>0</v>
      </c>
      <c r="I84" s="10">
        <v>0</v>
      </c>
      <c r="J84" s="8">
        <v>0</v>
      </c>
      <c r="K84" s="29">
        <v>0</v>
      </c>
      <c r="L84" s="23">
        <v>0</v>
      </c>
      <c r="M84" s="35">
        <v>0</v>
      </c>
      <c r="N84" s="5">
        <v>0</v>
      </c>
      <c r="O84" s="10">
        <v>0</v>
      </c>
      <c r="P84" s="43">
        <v>0</v>
      </c>
      <c r="Q84" s="9">
        <v>0</v>
      </c>
      <c r="R84" s="10">
        <v>0</v>
      </c>
      <c r="S84" s="8">
        <v>0</v>
      </c>
      <c r="T84" s="29">
        <v>0</v>
      </c>
      <c r="U84" s="23">
        <v>0</v>
      </c>
      <c r="V84" s="35">
        <v>0</v>
      </c>
      <c r="W84" s="5">
        <v>0</v>
      </c>
      <c r="X84" s="10">
        <v>0</v>
      </c>
      <c r="Y84" s="43">
        <v>0</v>
      </c>
      <c r="Z84" s="9">
        <v>0</v>
      </c>
      <c r="AA84" s="10">
        <v>0</v>
      </c>
      <c r="AB84" s="8">
        <v>0</v>
      </c>
      <c r="AC84" s="21">
        <f t="shared" si="39"/>
        <v>0</v>
      </c>
      <c r="AD84" s="27">
        <f t="shared" si="28"/>
        <v>0</v>
      </c>
      <c r="AE84" s="31">
        <f t="shared" si="29"/>
        <v>0</v>
      </c>
      <c r="AF84" s="22">
        <f t="shared" si="30"/>
        <v>0</v>
      </c>
      <c r="AG84" s="27">
        <f t="shared" si="31"/>
        <v>0</v>
      </c>
      <c r="AH84" s="31">
        <f t="shared" si="32"/>
        <v>0</v>
      </c>
      <c r="AI84" s="22">
        <f t="shared" si="33"/>
        <v>0</v>
      </c>
      <c r="AJ84" s="27">
        <f t="shared" si="34"/>
        <v>0</v>
      </c>
      <c r="AK84" s="26">
        <f t="shared" si="35"/>
        <v>0</v>
      </c>
      <c r="AL84" s="21">
        <f t="shared" si="36"/>
        <v>0</v>
      </c>
      <c r="AM84" s="27">
        <f t="shared" si="37"/>
        <v>0</v>
      </c>
      <c r="AN84" s="31">
        <f t="shared" si="38"/>
        <v>0</v>
      </c>
    </row>
    <row r="85" spans="1:40" x14ac:dyDescent="0.25">
      <c r="A85" s="173" t="s">
        <v>17</v>
      </c>
      <c r="B85" s="29">
        <v>0</v>
      </c>
      <c r="C85" s="23">
        <v>0</v>
      </c>
      <c r="D85" s="35">
        <v>0</v>
      </c>
      <c r="E85" s="23">
        <v>0</v>
      </c>
      <c r="F85" s="24">
        <v>0</v>
      </c>
      <c r="G85" s="24">
        <v>0</v>
      </c>
      <c r="H85" s="25">
        <v>0</v>
      </c>
      <c r="I85" s="24">
        <v>0</v>
      </c>
      <c r="J85" s="31">
        <v>0</v>
      </c>
      <c r="K85" s="29">
        <v>0</v>
      </c>
      <c r="L85" s="23">
        <v>0</v>
      </c>
      <c r="M85" s="35">
        <v>0</v>
      </c>
      <c r="N85" s="23">
        <v>0</v>
      </c>
      <c r="O85" s="24">
        <v>0</v>
      </c>
      <c r="P85" s="24">
        <v>0</v>
      </c>
      <c r="Q85" s="25">
        <v>0</v>
      </c>
      <c r="R85" s="24">
        <v>0</v>
      </c>
      <c r="S85" s="31">
        <v>0</v>
      </c>
      <c r="T85" s="29">
        <v>0</v>
      </c>
      <c r="U85" s="23">
        <v>0</v>
      </c>
      <c r="V85" s="35">
        <v>0</v>
      </c>
      <c r="W85" s="23">
        <v>0</v>
      </c>
      <c r="X85" s="24">
        <v>0</v>
      </c>
      <c r="Y85" s="24">
        <v>0</v>
      </c>
      <c r="Z85" s="25">
        <v>0</v>
      </c>
      <c r="AA85" s="24">
        <v>0</v>
      </c>
      <c r="AB85" s="31">
        <v>0</v>
      </c>
      <c r="AC85" s="21">
        <f t="shared" si="39"/>
        <v>0</v>
      </c>
      <c r="AD85" s="27">
        <f t="shared" si="28"/>
        <v>0</v>
      </c>
      <c r="AE85" s="31">
        <f t="shared" si="29"/>
        <v>0</v>
      </c>
      <c r="AF85" s="22">
        <f t="shared" si="30"/>
        <v>0</v>
      </c>
      <c r="AG85" s="27">
        <f t="shared" si="31"/>
        <v>0</v>
      </c>
      <c r="AH85" s="31">
        <f t="shared" si="32"/>
        <v>0</v>
      </c>
      <c r="AI85" s="22">
        <f t="shared" si="33"/>
        <v>0</v>
      </c>
      <c r="AJ85" s="27">
        <f t="shared" si="34"/>
        <v>0</v>
      </c>
      <c r="AK85" s="26">
        <f t="shared" si="35"/>
        <v>0</v>
      </c>
      <c r="AL85" s="21">
        <f t="shared" si="36"/>
        <v>0</v>
      </c>
      <c r="AM85" s="27">
        <f t="shared" si="37"/>
        <v>0</v>
      </c>
      <c r="AN85" s="31">
        <f t="shared" si="38"/>
        <v>0</v>
      </c>
    </row>
    <row r="86" spans="1:40" x14ac:dyDescent="0.25">
      <c r="A86" s="173" t="s">
        <v>21</v>
      </c>
      <c r="B86" s="29">
        <v>9</v>
      </c>
      <c r="C86" s="23">
        <v>1</v>
      </c>
      <c r="D86" s="35">
        <v>10</v>
      </c>
      <c r="E86" s="23">
        <v>0</v>
      </c>
      <c r="F86" s="24">
        <v>0</v>
      </c>
      <c r="G86" s="24">
        <v>0</v>
      </c>
      <c r="H86" s="25">
        <v>0</v>
      </c>
      <c r="I86" s="24">
        <v>0</v>
      </c>
      <c r="J86" s="31">
        <v>0</v>
      </c>
      <c r="K86" s="29">
        <v>0</v>
      </c>
      <c r="L86" s="23">
        <v>0</v>
      </c>
      <c r="M86" s="35">
        <v>0</v>
      </c>
      <c r="N86" s="23">
        <v>0</v>
      </c>
      <c r="O86" s="24">
        <v>0</v>
      </c>
      <c r="P86" s="24">
        <v>0</v>
      </c>
      <c r="Q86" s="25">
        <v>0</v>
      </c>
      <c r="R86" s="24">
        <v>0</v>
      </c>
      <c r="S86" s="31">
        <v>0</v>
      </c>
      <c r="T86" s="29">
        <v>0</v>
      </c>
      <c r="U86" s="23">
        <v>0</v>
      </c>
      <c r="V86" s="35">
        <v>0</v>
      </c>
      <c r="W86" s="23">
        <v>0</v>
      </c>
      <c r="X86" s="24">
        <v>0</v>
      </c>
      <c r="Y86" s="24">
        <v>0</v>
      </c>
      <c r="Z86" s="25">
        <v>0</v>
      </c>
      <c r="AA86" s="24">
        <v>0</v>
      </c>
      <c r="AB86" s="31">
        <v>0</v>
      </c>
      <c r="AC86" s="21">
        <f t="shared" si="39"/>
        <v>9</v>
      </c>
      <c r="AD86" s="27">
        <f t="shared" si="28"/>
        <v>1</v>
      </c>
      <c r="AE86" s="31">
        <f t="shared" si="29"/>
        <v>10</v>
      </c>
      <c r="AF86" s="22">
        <f t="shared" si="30"/>
        <v>9</v>
      </c>
      <c r="AG86" s="27">
        <f t="shared" si="31"/>
        <v>1</v>
      </c>
      <c r="AH86" s="31">
        <f t="shared" si="32"/>
        <v>10</v>
      </c>
      <c r="AI86" s="22">
        <f t="shared" si="33"/>
        <v>0</v>
      </c>
      <c r="AJ86" s="27">
        <f t="shared" si="34"/>
        <v>0</v>
      </c>
      <c r="AK86" s="26">
        <f t="shared" si="35"/>
        <v>0</v>
      </c>
      <c r="AL86" s="21">
        <f t="shared" si="36"/>
        <v>0</v>
      </c>
      <c r="AM86" s="27">
        <f t="shared" si="37"/>
        <v>0</v>
      </c>
      <c r="AN86" s="31">
        <f t="shared" si="38"/>
        <v>0</v>
      </c>
    </row>
    <row r="87" spans="1:40" x14ac:dyDescent="0.25">
      <c r="A87" s="176" t="s">
        <v>90</v>
      </c>
      <c r="B87" s="29">
        <v>0</v>
      </c>
      <c r="C87" s="23">
        <v>0</v>
      </c>
      <c r="D87" s="35">
        <v>0</v>
      </c>
      <c r="E87" s="5">
        <v>0</v>
      </c>
      <c r="F87" s="10">
        <v>0</v>
      </c>
      <c r="G87" s="43">
        <v>0</v>
      </c>
      <c r="H87" s="9">
        <v>0</v>
      </c>
      <c r="I87" s="10">
        <v>0</v>
      </c>
      <c r="J87" s="8">
        <v>0</v>
      </c>
      <c r="K87" s="29">
        <v>0</v>
      </c>
      <c r="L87" s="23">
        <v>0</v>
      </c>
      <c r="M87" s="35">
        <v>0</v>
      </c>
      <c r="N87" s="5">
        <v>0</v>
      </c>
      <c r="O87" s="10">
        <v>0</v>
      </c>
      <c r="P87" s="43">
        <v>0</v>
      </c>
      <c r="Q87" s="9">
        <v>0</v>
      </c>
      <c r="R87" s="10">
        <v>0</v>
      </c>
      <c r="S87" s="8">
        <v>0</v>
      </c>
      <c r="T87" s="29">
        <v>0</v>
      </c>
      <c r="U87" s="23">
        <v>0</v>
      </c>
      <c r="V87" s="35">
        <v>0</v>
      </c>
      <c r="W87" s="5">
        <v>0</v>
      </c>
      <c r="X87" s="10">
        <v>0</v>
      </c>
      <c r="Y87" s="43">
        <v>0</v>
      </c>
      <c r="Z87" s="9">
        <v>0</v>
      </c>
      <c r="AA87" s="10">
        <v>0</v>
      </c>
      <c r="AB87" s="8">
        <v>0</v>
      </c>
      <c r="AC87" s="21">
        <f t="shared" si="39"/>
        <v>0</v>
      </c>
      <c r="AD87" s="27">
        <f t="shared" si="28"/>
        <v>0</v>
      </c>
      <c r="AE87" s="31">
        <f t="shared" si="29"/>
        <v>0</v>
      </c>
      <c r="AF87" s="22">
        <f t="shared" si="30"/>
        <v>0</v>
      </c>
      <c r="AG87" s="27">
        <f t="shared" si="31"/>
        <v>0</v>
      </c>
      <c r="AH87" s="31">
        <f t="shared" si="32"/>
        <v>0</v>
      </c>
      <c r="AI87" s="22">
        <f t="shared" si="33"/>
        <v>0</v>
      </c>
      <c r="AJ87" s="27">
        <f t="shared" si="34"/>
        <v>0</v>
      </c>
      <c r="AK87" s="26">
        <f t="shared" si="35"/>
        <v>0</v>
      </c>
      <c r="AL87" s="21">
        <f t="shared" si="36"/>
        <v>0</v>
      </c>
      <c r="AM87" s="27">
        <f t="shared" si="37"/>
        <v>0</v>
      </c>
      <c r="AN87" s="31">
        <f t="shared" si="38"/>
        <v>0</v>
      </c>
    </row>
    <row r="88" spans="1:40" x14ac:dyDescent="0.25">
      <c r="A88" s="112" t="s">
        <v>22</v>
      </c>
      <c r="B88" s="29">
        <v>0</v>
      </c>
      <c r="C88" s="23">
        <v>0</v>
      </c>
      <c r="D88" s="35">
        <v>0</v>
      </c>
      <c r="E88" s="23">
        <v>0</v>
      </c>
      <c r="F88" s="24">
        <v>0</v>
      </c>
      <c r="G88" s="24">
        <v>0</v>
      </c>
      <c r="H88" s="25">
        <v>0</v>
      </c>
      <c r="I88" s="24">
        <v>0</v>
      </c>
      <c r="J88" s="31">
        <v>0</v>
      </c>
      <c r="K88" s="29">
        <v>0</v>
      </c>
      <c r="L88" s="23">
        <v>0</v>
      </c>
      <c r="M88" s="35">
        <v>0</v>
      </c>
      <c r="N88" s="23">
        <v>0</v>
      </c>
      <c r="O88" s="24">
        <v>0</v>
      </c>
      <c r="P88" s="24">
        <v>0</v>
      </c>
      <c r="Q88" s="25">
        <v>0</v>
      </c>
      <c r="R88" s="24">
        <v>0</v>
      </c>
      <c r="S88" s="31">
        <v>0</v>
      </c>
      <c r="T88" s="29">
        <v>0</v>
      </c>
      <c r="U88" s="23">
        <v>0</v>
      </c>
      <c r="V88" s="35">
        <v>0</v>
      </c>
      <c r="W88" s="23">
        <v>0</v>
      </c>
      <c r="X88" s="24">
        <v>0</v>
      </c>
      <c r="Y88" s="24">
        <v>0</v>
      </c>
      <c r="Z88" s="25">
        <v>0</v>
      </c>
      <c r="AA88" s="24">
        <v>0</v>
      </c>
      <c r="AB88" s="31">
        <v>0</v>
      </c>
      <c r="AC88" s="21">
        <f t="shared" si="39"/>
        <v>0</v>
      </c>
      <c r="AD88" s="27">
        <f t="shared" si="28"/>
        <v>0</v>
      </c>
      <c r="AE88" s="31">
        <f t="shared" si="29"/>
        <v>0</v>
      </c>
      <c r="AF88" s="22">
        <f t="shared" si="30"/>
        <v>0</v>
      </c>
      <c r="AG88" s="27">
        <f t="shared" si="31"/>
        <v>0</v>
      </c>
      <c r="AH88" s="31">
        <f t="shared" si="32"/>
        <v>0</v>
      </c>
      <c r="AI88" s="22">
        <f t="shared" si="33"/>
        <v>0</v>
      </c>
      <c r="AJ88" s="27">
        <f t="shared" si="34"/>
        <v>0</v>
      </c>
      <c r="AK88" s="26">
        <f t="shared" si="35"/>
        <v>0</v>
      </c>
      <c r="AL88" s="21">
        <f t="shared" si="36"/>
        <v>0</v>
      </c>
      <c r="AM88" s="27">
        <f t="shared" si="37"/>
        <v>0</v>
      </c>
      <c r="AN88" s="31">
        <f t="shared" si="38"/>
        <v>0</v>
      </c>
    </row>
    <row r="89" spans="1:40" x14ac:dyDescent="0.25">
      <c r="A89" s="112" t="s">
        <v>18</v>
      </c>
      <c r="B89" s="29">
        <v>4</v>
      </c>
      <c r="C89" s="23">
        <v>0</v>
      </c>
      <c r="D89" s="35">
        <v>4</v>
      </c>
      <c r="E89" s="23">
        <v>0</v>
      </c>
      <c r="F89" s="24">
        <v>0</v>
      </c>
      <c r="G89" s="24">
        <v>0</v>
      </c>
      <c r="H89" s="25">
        <v>0</v>
      </c>
      <c r="I89" s="24">
        <v>0</v>
      </c>
      <c r="J89" s="31">
        <v>0</v>
      </c>
      <c r="K89" s="29">
        <v>14</v>
      </c>
      <c r="L89" s="23">
        <v>0</v>
      </c>
      <c r="M89" s="35">
        <v>14</v>
      </c>
      <c r="N89" s="23">
        <v>0</v>
      </c>
      <c r="O89" s="24">
        <v>0</v>
      </c>
      <c r="P89" s="24">
        <v>0</v>
      </c>
      <c r="Q89" s="25">
        <v>0</v>
      </c>
      <c r="R89" s="24">
        <v>0</v>
      </c>
      <c r="S89" s="31">
        <v>0</v>
      </c>
      <c r="T89" s="29">
        <v>3</v>
      </c>
      <c r="U89" s="23">
        <v>0</v>
      </c>
      <c r="V89" s="35">
        <v>3</v>
      </c>
      <c r="W89" s="23">
        <v>0</v>
      </c>
      <c r="X89" s="24">
        <v>0</v>
      </c>
      <c r="Y89" s="24">
        <v>0</v>
      </c>
      <c r="Z89" s="25">
        <v>0</v>
      </c>
      <c r="AA89" s="24">
        <v>0</v>
      </c>
      <c r="AB89" s="31">
        <v>0</v>
      </c>
      <c r="AC89" s="21">
        <f t="shared" si="39"/>
        <v>21</v>
      </c>
      <c r="AD89" s="27">
        <f t="shared" si="28"/>
        <v>0</v>
      </c>
      <c r="AE89" s="31">
        <f t="shared" si="29"/>
        <v>21</v>
      </c>
      <c r="AF89" s="22">
        <f t="shared" si="30"/>
        <v>21</v>
      </c>
      <c r="AG89" s="27">
        <f t="shared" si="31"/>
        <v>0</v>
      </c>
      <c r="AH89" s="31">
        <f t="shared" si="32"/>
        <v>21</v>
      </c>
      <c r="AI89" s="22">
        <f t="shared" si="33"/>
        <v>0</v>
      </c>
      <c r="AJ89" s="27">
        <f t="shared" si="34"/>
        <v>0</v>
      </c>
      <c r="AK89" s="26">
        <f t="shared" si="35"/>
        <v>0</v>
      </c>
      <c r="AL89" s="21">
        <f t="shared" si="36"/>
        <v>0</v>
      </c>
      <c r="AM89" s="27">
        <f t="shared" si="37"/>
        <v>0</v>
      </c>
      <c r="AN89" s="31">
        <f t="shared" si="38"/>
        <v>0</v>
      </c>
    </row>
    <row r="90" spans="1:40" x14ac:dyDescent="0.25">
      <c r="A90" s="112" t="s">
        <v>19</v>
      </c>
      <c r="B90" s="29">
        <v>0</v>
      </c>
      <c r="C90" s="23">
        <v>0</v>
      </c>
      <c r="D90" s="35">
        <v>0</v>
      </c>
      <c r="E90" s="23">
        <v>0</v>
      </c>
      <c r="F90" s="24">
        <v>0</v>
      </c>
      <c r="G90" s="24">
        <v>0</v>
      </c>
      <c r="H90" s="25">
        <v>0</v>
      </c>
      <c r="I90" s="24">
        <v>0</v>
      </c>
      <c r="J90" s="31">
        <v>0</v>
      </c>
      <c r="K90" s="29">
        <v>0</v>
      </c>
      <c r="L90" s="23">
        <v>0</v>
      </c>
      <c r="M90" s="35">
        <v>0</v>
      </c>
      <c r="N90" s="23">
        <v>0</v>
      </c>
      <c r="O90" s="24">
        <v>0</v>
      </c>
      <c r="P90" s="24">
        <v>0</v>
      </c>
      <c r="Q90" s="25">
        <v>0</v>
      </c>
      <c r="R90" s="24">
        <v>0</v>
      </c>
      <c r="S90" s="31">
        <v>0</v>
      </c>
      <c r="T90" s="29">
        <v>0</v>
      </c>
      <c r="U90" s="23">
        <v>0</v>
      </c>
      <c r="V90" s="35">
        <v>0</v>
      </c>
      <c r="W90" s="23">
        <v>0</v>
      </c>
      <c r="X90" s="24">
        <v>0</v>
      </c>
      <c r="Y90" s="24">
        <v>0</v>
      </c>
      <c r="Z90" s="25">
        <v>0</v>
      </c>
      <c r="AA90" s="24">
        <v>0</v>
      </c>
      <c r="AB90" s="31">
        <v>0</v>
      </c>
      <c r="AC90" s="21">
        <f t="shared" si="39"/>
        <v>0</v>
      </c>
      <c r="AD90" s="27">
        <f t="shared" si="28"/>
        <v>0</v>
      </c>
      <c r="AE90" s="31">
        <f t="shared" si="29"/>
        <v>0</v>
      </c>
      <c r="AF90" s="22">
        <f t="shared" si="30"/>
        <v>0</v>
      </c>
      <c r="AG90" s="27">
        <f t="shared" si="31"/>
        <v>0</v>
      </c>
      <c r="AH90" s="31">
        <f t="shared" si="32"/>
        <v>0</v>
      </c>
      <c r="AI90" s="22">
        <f t="shared" si="33"/>
        <v>0</v>
      </c>
      <c r="AJ90" s="27">
        <f t="shared" si="34"/>
        <v>0</v>
      </c>
      <c r="AK90" s="26">
        <f t="shared" si="35"/>
        <v>0</v>
      </c>
      <c r="AL90" s="21">
        <f t="shared" si="36"/>
        <v>0</v>
      </c>
      <c r="AM90" s="27">
        <f t="shared" si="37"/>
        <v>0</v>
      </c>
      <c r="AN90" s="31">
        <f t="shared" si="38"/>
        <v>0</v>
      </c>
    </row>
    <row r="91" spans="1:40" ht="15.75" thickBot="1" x14ac:dyDescent="0.3">
      <c r="A91" s="112" t="s">
        <v>20</v>
      </c>
      <c r="B91" s="29">
        <v>0</v>
      </c>
      <c r="C91" s="23">
        <v>0</v>
      </c>
      <c r="D91" s="35">
        <v>0</v>
      </c>
      <c r="E91" s="23">
        <v>0</v>
      </c>
      <c r="F91" s="24">
        <v>0</v>
      </c>
      <c r="G91" s="24">
        <v>0</v>
      </c>
      <c r="H91" s="28">
        <v>0</v>
      </c>
      <c r="I91" s="24">
        <v>0</v>
      </c>
      <c r="J91" s="32">
        <v>0</v>
      </c>
      <c r="K91" s="29">
        <v>0</v>
      </c>
      <c r="L91" s="23">
        <v>0</v>
      </c>
      <c r="M91" s="35">
        <v>0</v>
      </c>
      <c r="N91" s="23">
        <v>0</v>
      </c>
      <c r="O91" s="24">
        <v>0</v>
      </c>
      <c r="P91" s="24">
        <v>0</v>
      </c>
      <c r="Q91" s="28">
        <v>1</v>
      </c>
      <c r="R91" s="24">
        <v>0</v>
      </c>
      <c r="S91" s="32">
        <v>1</v>
      </c>
      <c r="T91" s="29">
        <v>0</v>
      </c>
      <c r="U91" s="23">
        <v>0</v>
      </c>
      <c r="V91" s="35">
        <v>0</v>
      </c>
      <c r="W91" s="23">
        <v>0</v>
      </c>
      <c r="X91" s="24">
        <v>0</v>
      </c>
      <c r="Y91" s="24">
        <v>0</v>
      </c>
      <c r="Z91" s="28">
        <v>0</v>
      </c>
      <c r="AA91" s="24">
        <v>0</v>
      </c>
      <c r="AB91" s="32">
        <v>0</v>
      </c>
      <c r="AC91" s="177">
        <f>SUM(B91+E91+H91+K91+N91+Q91+T91+W91+Z91)</f>
        <v>1</v>
      </c>
      <c r="AD91" s="196">
        <f t="shared" si="28"/>
        <v>0</v>
      </c>
      <c r="AE91" s="179">
        <f t="shared" si="29"/>
        <v>1</v>
      </c>
      <c r="AF91" s="218">
        <f t="shared" si="30"/>
        <v>0</v>
      </c>
      <c r="AG91" s="196">
        <f t="shared" si="31"/>
        <v>0</v>
      </c>
      <c r="AH91" s="179">
        <f t="shared" si="32"/>
        <v>0</v>
      </c>
      <c r="AI91" s="218">
        <f t="shared" si="33"/>
        <v>0</v>
      </c>
      <c r="AJ91" s="196">
        <f t="shared" si="34"/>
        <v>0</v>
      </c>
      <c r="AK91" s="178">
        <f t="shared" si="35"/>
        <v>0</v>
      </c>
      <c r="AL91" s="177">
        <f t="shared" si="36"/>
        <v>1</v>
      </c>
      <c r="AM91" s="196">
        <f t="shared" si="37"/>
        <v>0</v>
      </c>
      <c r="AN91" s="179">
        <f t="shared" si="38"/>
        <v>1</v>
      </c>
    </row>
    <row r="92" spans="1:40" ht="15.75" thickBot="1" x14ac:dyDescent="0.3">
      <c r="A92" s="143" t="s">
        <v>8</v>
      </c>
      <c r="B92" s="80">
        <f t="shared" ref="B92:AN92" si="40">SUM(B71:B91)</f>
        <v>47</v>
      </c>
      <c r="C92" s="86">
        <f t="shared" si="40"/>
        <v>3</v>
      </c>
      <c r="D92" s="85">
        <f t="shared" si="40"/>
        <v>50</v>
      </c>
      <c r="E92" s="146">
        <f t="shared" si="40"/>
        <v>3</v>
      </c>
      <c r="F92" s="86">
        <f t="shared" si="40"/>
        <v>0</v>
      </c>
      <c r="G92" s="148">
        <f t="shared" si="40"/>
        <v>3</v>
      </c>
      <c r="H92" s="146">
        <f t="shared" si="40"/>
        <v>0</v>
      </c>
      <c r="I92" s="84">
        <f t="shared" si="40"/>
        <v>0</v>
      </c>
      <c r="J92" s="85">
        <f t="shared" si="40"/>
        <v>0</v>
      </c>
      <c r="K92" s="80">
        <f t="shared" si="40"/>
        <v>39</v>
      </c>
      <c r="L92" s="86">
        <f t="shared" si="40"/>
        <v>3</v>
      </c>
      <c r="M92" s="85">
        <f t="shared" si="40"/>
        <v>42</v>
      </c>
      <c r="N92" s="80">
        <f t="shared" si="40"/>
        <v>5</v>
      </c>
      <c r="O92" s="86">
        <f t="shared" si="40"/>
        <v>0</v>
      </c>
      <c r="P92" s="148">
        <f t="shared" si="40"/>
        <v>5</v>
      </c>
      <c r="Q92" s="80">
        <f t="shared" si="40"/>
        <v>3</v>
      </c>
      <c r="R92" s="86">
        <f t="shared" si="40"/>
        <v>0</v>
      </c>
      <c r="S92" s="85">
        <f t="shared" si="40"/>
        <v>3</v>
      </c>
      <c r="T92" s="146">
        <f t="shared" si="40"/>
        <v>21</v>
      </c>
      <c r="U92" s="84">
        <f t="shared" si="40"/>
        <v>3</v>
      </c>
      <c r="V92" s="85">
        <f t="shared" si="40"/>
        <v>24</v>
      </c>
      <c r="W92" s="146">
        <f t="shared" si="40"/>
        <v>0</v>
      </c>
      <c r="X92" s="84">
        <f t="shared" si="40"/>
        <v>0</v>
      </c>
      <c r="Y92" s="85">
        <f t="shared" si="40"/>
        <v>0</v>
      </c>
      <c r="Z92" s="146">
        <f>SUM(Z71:Z91)</f>
        <v>0</v>
      </c>
      <c r="AA92" s="84">
        <f t="shared" si="40"/>
        <v>0</v>
      </c>
      <c r="AB92" s="85">
        <f t="shared" si="40"/>
        <v>0</v>
      </c>
      <c r="AC92" s="195">
        <f>SUM(AC71:AC91)</f>
        <v>118</v>
      </c>
      <c r="AD92" s="194">
        <f t="shared" si="40"/>
        <v>9</v>
      </c>
      <c r="AE92" s="219">
        <f t="shared" si="40"/>
        <v>127</v>
      </c>
      <c r="AF92" s="195">
        <f t="shared" si="40"/>
        <v>107</v>
      </c>
      <c r="AG92" s="194">
        <f t="shared" si="40"/>
        <v>9</v>
      </c>
      <c r="AH92" s="219">
        <f t="shared" si="40"/>
        <v>116</v>
      </c>
      <c r="AI92" s="207">
        <f t="shared" si="40"/>
        <v>8</v>
      </c>
      <c r="AJ92" s="194">
        <f t="shared" si="40"/>
        <v>0</v>
      </c>
      <c r="AK92" s="219">
        <f t="shared" si="40"/>
        <v>8</v>
      </c>
      <c r="AL92" s="207">
        <f t="shared" si="40"/>
        <v>3</v>
      </c>
      <c r="AM92" s="220">
        <f t="shared" si="40"/>
        <v>0</v>
      </c>
      <c r="AN92" s="219">
        <f t="shared" si="40"/>
        <v>3</v>
      </c>
    </row>
    <row r="93" spans="1:40" x14ac:dyDescent="0.25">
      <c r="A93" s="110"/>
      <c r="B93" s="118"/>
      <c r="C93" s="118"/>
      <c r="D93" s="205"/>
      <c r="E93" s="205"/>
      <c r="F93" s="118"/>
      <c r="G93" s="118"/>
      <c r="H93" s="205"/>
      <c r="I93" s="205"/>
      <c r="J93" s="205"/>
      <c r="K93" s="118"/>
      <c r="L93" s="118"/>
      <c r="M93" s="205"/>
      <c r="N93" s="118"/>
      <c r="O93" s="118"/>
      <c r="P93" s="118"/>
      <c r="Q93" s="118"/>
      <c r="R93" s="118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</row>
    <row r="94" spans="1:40" ht="16.5" thickBot="1" x14ac:dyDescent="0.3">
      <c r="A94" s="255" t="s">
        <v>99</v>
      </c>
      <c r="B94" s="255"/>
      <c r="C94" s="255"/>
      <c r="D94" s="255"/>
      <c r="E94" s="255"/>
      <c r="F94" s="255"/>
      <c r="G94" s="255"/>
      <c r="H94" s="255"/>
      <c r="I94" s="255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5"/>
      <c r="AI94" s="255"/>
      <c r="AJ94" s="255"/>
      <c r="AK94" s="255"/>
      <c r="AL94" s="255"/>
      <c r="AM94" s="255"/>
      <c r="AN94" s="255"/>
    </row>
    <row r="95" spans="1:40" ht="15.75" thickBot="1" x14ac:dyDescent="0.3">
      <c r="A95" s="366" t="s">
        <v>42</v>
      </c>
      <c r="B95" s="374" t="s">
        <v>100</v>
      </c>
      <c r="C95" s="375"/>
      <c r="D95" s="375"/>
      <c r="E95" s="375"/>
      <c r="F95" s="375"/>
      <c r="G95" s="375"/>
      <c r="H95" s="375"/>
      <c r="I95" s="375"/>
      <c r="J95" s="376"/>
      <c r="K95" s="349" t="s">
        <v>101</v>
      </c>
      <c r="L95" s="350"/>
      <c r="M95" s="350"/>
      <c r="N95" s="350"/>
      <c r="O95" s="350"/>
      <c r="P95" s="350"/>
      <c r="Q95" s="350"/>
      <c r="R95" s="350"/>
      <c r="S95" s="351"/>
      <c r="T95" s="349" t="s">
        <v>102</v>
      </c>
      <c r="U95" s="350"/>
      <c r="V95" s="350"/>
      <c r="W95" s="350"/>
      <c r="X95" s="350"/>
      <c r="Y95" s="350"/>
      <c r="Z95" s="350"/>
      <c r="AA95" s="350"/>
      <c r="AB95" s="351"/>
      <c r="AC95" s="364" t="s">
        <v>105</v>
      </c>
      <c r="AD95" s="345" t="s">
        <v>106</v>
      </c>
      <c r="AE95" s="347" t="s">
        <v>107</v>
      </c>
      <c r="AF95" s="349" t="s">
        <v>103</v>
      </c>
      <c r="AG95" s="350"/>
      <c r="AH95" s="350"/>
      <c r="AI95" s="350"/>
      <c r="AJ95" s="350"/>
      <c r="AK95" s="350"/>
      <c r="AL95" s="350"/>
      <c r="AM95" s="350"/>
      <c r="AN95" s="351"/>
    </row>
    <row r="96" spans="1:40" x14ac:dyDescent="0.25">
      <c r="A96" s="367"/>
      <c r="B96" s="340" t="s">
        <v>48</v>
      </c>
      <c r="C96" s="341"/>
      <c r="D96" s="342"/>
      <c r="E96" s="340" t="s">
        <v>50</v>
      </c>
      <c r="F96" s="341"/>
      <c r="G96" s="355"/>
      <c r="H96" s="369" t="s">
        <v>52</v>
      </c>
      <c r="I96" s="341"/>
      <c r="J96" s="355"/>
      <c r="K96" s="340" t="s">
        <v>48</v>
      </c>
      <c r="L96" s="341"/>
      <c r="M96" s="342"/>
      <c r="N96" s="340" t="s">
        <v>50</v>
      </c>
      <c r="O96" s="341"/>
      <c r="P96" s="355"/>
      <c r="Q96" s="369" t="s">
        <v>52</v>
      </c>
      <c r="R96" s="341"/>
      <c r="S96" s="355"/>
      <c r="T96" s="340" t="s">
        <v>48</v>
      </c>
      <c r="U96" s="341"/>
      <c r="V96" s="342"/>
      <c r="W96" s="340" t="s">
        <v>50</v>
      </c>
      <c r="X96" s="341"/>
      <c r="Y96" s="355"/>
      <c r="Z96" s="369" t="s">
        <v>52</v>
      </c>
      <c r="AA96" s="341"/>
      <c r="AB96" s="355"/>
      <c r="AC96" s="365"/>
      <c r="AD96" s="346"/>
      <c r="AE96" s="348"/>
      <c r="AF96" s="352" t="s">
        <v>48</v>
      </c>
      <c r="AG96" s="353"/>
      <c r="AH96" s="357"/>
      <c r="AI96" s="356" t="s">
        <v>50</v>
      </c>
      <c r="AJ96" s="353"/>
      <c r="AK96" s="354"/>
      <c r="AL96" s="352" t="s">
        <v>52</v>
      </c>
      <c r="AM96" s="353"/>
      <c r="AN96" s="357"/>
    </row>
    <row r="97" spans="1:40" ht="15.75" thickBot="1" x14ac:dyDescent="0.3">
      <c r="A97" s="368"/>
      <c r="B97" s="139" t="s">
        <v>25</v>
      </c>
      <c r="C97" s="140" t="s">
        <v>0</v>
      </c>
      <c r="D97" s="142" t="s">
        <v>23</v>
      </c>
      <c r="E97" s="139" t="s">
        <v>25</v>
      </c>
      <c r="F97" s="140" t="s">
        <v>0</v>
      </c>
      <c r="G97" s="87" t="s">
        <v>23</v>
      </c>
      <c r="H97" s="141" t="s">
        <v>25</v>
      </c>
      <c r="I97" s="140" t="s">
        <v>0</v>
      </c>
      <c r="J97" s="87" t="s">
        <v>23</v>
      </c>
      <c r="K97" s="14" t="s">
        <v>25</v>
      </c>
      <c r="L97" s="14" t="s">
        <v>0</v>
      </c>
      <c r="M97" s="208" t="s">
        <v>23</v>
      </c>
      <c r="N97" s="13" t="s">
        <v>25</v>
      </c>
      <c r="O97" s="14" t="s">
        <v>0</v>
      </c>
      <c r="P97" s="208" t="s">
        <v>23</v>
      </c>
      <c r="Q97" s="13" t="s">
        <v>25</v>
      </c>
      <c r="R97" s="14" t="s">
        <v>0</v>
      </c>
      <c r="S97" s="209" t="s">
        <v>23</v>
      </c>
      <c r="T97" s="13" t="s">
        <v>25</v>
      </c>
      <c r="U97" s="14" t="s">
        <v>0</v>
      </c>
      <c r="V97" s="208" t="s">
        <v>23</v>
      </c>
      <c r="W97" s="13" t="s">
        <v>25</v>
      </c>
      <c r="X97" s="14" t="s">
        <v>0</v>
      </c>
      <c r="Y97" s="208" t="s">
        <v>23</v>
      </c>
      <c r="Z97" s="13" t="s">
        <v>25</v>
      </c>
      <c r="AA97" s="14" t="s">
        <v>0</v>
      </c>
      <c r="AB97" s="209" t="s">
        <v>23</v>
      </c>
      <c r="AC97" s="365"/>
      <c r="AD97" s="346"/>
      <c r="AE97" s="348"/>
      <c r="AF97" s="15" t="s">
        <v>25</v>
      </c>
      <c r="AG97" s="16" t="s">
        <v>0</v>
      </c>
      <c r="AH97" s="206" t="s">
        <v>23</v>
      </c>
      <c r="AI97" s="16" t="s">
        <v>25</v>
      </c>
      <c r="AJ97" s="16" t="s">
        <v>0</v>
      </c>
      <c r="AK97" s="205" t="s">
        <v>23</v>
      </c>
      <c r="AL97" s="15" t="s">
        <v>25</v>
      </c>
      <c r="AM97" s="16" t="s">
        <v>0</v>
      </c>
      <c r="AN97" s="206" t="s">
        <v>23</v>
      </c>
    </row>
    <row r="98" spans="1:40" x14ac:dyDescent="0.25">
      <c r="A98" s="132" t="s">
        <v>86</v>
      </c>
      <c r="B98" s="42">
        <v>26</v>
      </c>
      <c r="C98" s="83">
        <v>0</v>
      </c>
      <c r="D98" s="172">
        <v>26</v>
      </c>
      <c r="E98" s="83">
        <v>4</v>
      </c>
      <c r="F98" s="36">
        <v>0</v>
      </c>
      <c r="G98" s="36">
        <v>4</v>
      </c>
      <c r="H98" s="37">
        <v>0</v>
      </c>
      <c r="I98" s="36">
        <v>0</v>
      </c>
      <c r="J98" s="38">
        <v>0</v>
      </c>
      <c r="K98" s="17">
        <v>16</v>
      </c>
      <c r="L98" s="18">
        <v>0</v>
      </c>
      <c r="M98" s="33">
        <v>16</v>
      </c>
      <c r="N98" s="18">
        <v>0</v>
      </c>
      <c r="O98" s="19">
        <v>0</v>
      </c>
      <c r="P98" s="19">
        <v>0</v>
      </c>
      <c r="Q98" s="20">
        <v>1</v>
      </c>
      <c r="R98" s="19">
        <v>0</v>
      </c>
      <c r="S98" s="30">
        <v>1</v>
      </c>
      <c r="T98" s="17">
        <v>23</v>
      </c>
      <c r="U98" s="18">
        <v>1</v>
      </c>
      <c r="V98" s="33">
        <v>24</v>
      </c>
      <c r="W98" s="18">
        <v>0</v>
      </c>
      <c r="X98" s="19">
        <v>0</v>
      </c>
      <c r="Y98" s="19">
        <v>0</v>
      </c>
      <c r="Z98" s="20">
        <v>0</v>
      </c>
      <c r="AA98" s="19">
        <v>0</v>
      </c>
      <c r="AB98" s="30">
        <v>0</v>
      </c>
      <c r="AC98" s="17">
        <f>SUM(B98+E98+H98+K98+N98+Q98+T98+W98+Z98)</f>
        <v>70</v>
      </c>
      <c r="AD98" s="149">
        <f t="shared" ref="AD98:AD118" si="41">SUM(C98+F98+I98+L98+O98+R98+U98+X98+AA98)</f>
        <v>1</v>
      </c>
      <c r="AE98" s="30">
        <f t="shared" ref="AE98:AE118" si="42">SUM(D98+G98+J98+M98+P98+S98+V98+Y98+AB98)</f>
        <v>71</v>
      </c>
      <c r="AF98" s="18">
        <f t="shared" ref="AF98:AF118" si="43">SUM(B98+K98+T98)</f>
        <v>65</v>
      </c>
      <c r="AG98" s="149">
        <f t="shared" ref="AG98:AG118" si="44">SUM(C98+L98+U98)</f>
        <v>1</v>
      </c>
      <c r="AH98" s="30">
        <f t="shared" ref="AH98:AH118" si="45">SUM(D98+M98+V98)</f>
        <v>66</v>
      </c>
      <c r="AI98" s="18">
        <f t="shared" ref="AI98:AI118" si="46">SUM(E98+N98+W98)</f>
        <v>4</v>
      </c>
      <c r="AJ98" s="149">
        <f t="shared" ref="AJ98:AJ118" si="47">SUM(F98+O98+X98)</f>
        <v>0</v>
      </c>
      <c r="AK98" s="19">
        <f t="shared" ref="AK98:AK118" si="48">SUM(G98+P98+Y98)</f>
        <v>4</v>
      </c>
      <c r="AL98" s="17">
        <f t="shared" ref="AL98:AL118" si="49">SUM(H98+Q98+Z98)</f>
        <v>1</v>
      </c>
      <c r="AM98" s="149">
        <f t="shared" ref="AM98:AM118" si="50">SUM(I98+R98+AA98)</f>
        <v>0</v>
      </c>
      <c r="AN98" s="30">
        <f t="shared" ref="AN98:AN118" si="51">SUM(J98+S98+AB98)</f>
        <v>1</v>
      </c>
    </row>
    <row r="99" spans="1:40" x14ac:dyDescent="0.25">
      <c r="A99" s="198" t="s">
        <v>89</v>
      </c>
      <c r="B99" s="21">
        <v>2</v>
      </c>
      <c r="C99" s="22">
        <v>1</v>
      </c>
      <c r="D99" s="34">
        <v>3</v>
      </c>
      <c r="E99" s="22">
        <v>1</v>
      </c>
      <c r="F99" s="24">
        <v>0</v>
      </c>
      <c r="G99" s="26">
        <v>1</v>
      </c>
      <c r="H99" s="25">
        <v>0</v>
      </c>
      <c r="I99" s="24">
        <v>0</v>
      </c>
      <c r="J99" s="31">
        <v>0</v>
      </c>
      <c r="K99" s="21">
        <v>4</v>
      </c>
      <c r="L99" s="22">
        <v>0</v>
      </c>
      <c r="M99" s="34">
        <v>4</v>
      </c>
      <c r="N99" s="22">
        <v>0</v>
      </c>
      <c r="O99" s="24">
        <v>0</v>
      </c>
      <c r="P99" s="26">
        <v>0</v>
      </c>
      <c r="Q99" s="25">
        <v>0</v>
      </c>
      <c r="R99" s="24">
        <v>0</v>
      </c>
      <c r="S99" s="31">
        <v>0</v>
      </c>
      <c r="T99" s="21">
        <v>10</v>
      </c>
      <c r="U99" s="22">
        <v>0</v>
      </c>
      <c r="V99" s="34">
        <v>10</v>
      </c>
      <c r="W99" s="23">
        <v>0</v>
      </c>
      <c r="X99" s="24">
        <v>0</v>
      </c>
      <c r="Y99" s="24">
        <v>0</v>
      </c>
      <c r="Z99" s="25">
        <v>0</v>
      </c>
      <c r="AA99" s="24">
        <v>0</v>
      </c>
      <c r="AB99" s="31">
        <v>0</v>
      </c>
      <c r="AC99" s="21">
        <f t="shared" ref="AC99:AC118" si="52">SUM(B99+E99+H99+K99+N99+Q99+T99+W99+Z99)</f>
        <v>17</v>
      </c>
      <c r="AD99" s="27">
        <f t="shared" si="41"/>
        <v>1</v>
      </c>
      <c r="AE99" s="31">
        <f t="shared" si="42"/>
        <v>18</v>
      </c>
      <c r="AF99" s="22">
        <f t="shared" si="43"/>
        <v>16</v>
      </c>
      <c r="AG99" s="27">
        <f t="shared" si="44"/>
        <v>1</v>
      </c>
      <c r="AH99" s="31">
        <f t="shared" si="45"/>
        <v>17</v>
      </c>
      <c r="AI99" s="22">
        <f t="shared" si="46"/>
        <v>1</v>
      </c>
      <c r="AJ99" s="27">
        <f t="shared" si="47"/>
        <v>0</v>
      </c>
      <c r="AK99" s="26">
        <f t="shared" si="48"/>
        <v>1</v>
      </c>
      <c r="AL99" s="21">
        <f t="shared" si="49"/>
        <v>0</v>
      </c>
      <c r="AM99" s="27">
        <f t="shared" si="50"/>
        <v>0</v>
      </c>
      <c r="AN99" s="31">
        <f t="shared" si="51"/>
        <v>0</v>
      </c>
    </row>
    <row r="100" spans="1:40" x14ac:dyDescent="0.25">
      <c r="A100" s="198" t="s">
        <v>93</v>
      </c>
      <c r="B100" s="21">
        <v>0</v>
      </c>
      <c r="C100" s="22">
        <v>0</v>
      </c>
      <c r="D100" s="34">
        <v>0</v>
      </c>
      <c r="E100" s="21">
        <v>0</v>
      </c>
      <c r="F100" s="22">
        <v>0</v>
      </c>
      <c r="G100" s="34">
        <v>0</v>
      </c>
      <c r="H100" s="25">
        <v>0</v>
      </c>
      <c r="I100" s="24">
        <v>0</v>
      </c>
      <c r="J100" s="31">
        <v>0</v>
      </c>
      <c r="K100" s="21">
        <v>0</v>
      </c>
      <c r="L100" s="22">
        <v>0</v>
      </c>
      <c r="M100" s="34">
        <v>0</v>
      </c>
      <c r="N100" s="22">
        <v>0</v>
      </c>
      <c r="O100" s="24">
        <v>0</v>
      </c>
      <c r="P100" s="26">
        <v>0</v>
      </c>
      <c r="Q100" s="25">
        <v>0</v>
      </c>
      <c r="R100" s="24">
        <v>0</v>
      </c>
      <c r="S100" s="31">
        <v>0</v>
      </c>
      <c r="T100" s="21">
        <v>0</v>
      </c>
      <c r="U100" s="22">
        <v>0</v>
      </c>
      <c r="V100" s="34">
        <v>0</v>
      </c>
      <c r="W100" s="23">
        <v>0</v>
      </c>
      <c r="X100" s="24">
        <v>0</v>
      </c>
      <c r="Y100" s="24">
        <v>0</v>
      </c>
      <c r="Z100" s="25">
        <v>0</v>
      </c>
      <c r="AA100" s="24">
        <v>0</v>
      </c>
      <c r="AB100" s="31">
        <v>0</v>
      </c>
      <c r="AC100" s="21">
        <f t="shared" si="52"/>
        <v>0</v>
      </c>
      <c r="AD100" s="27">
        <f t="shared" si="41"/>
        <v>0</v>
      </c>
      <c r="AE100" s="31">
        <f t="shared" si="42"/>
        <v>0</v>
      </c>
      <c r="AF100" s="22">
        <f t="shared" si="43"/>
        <v>0</v>
      </c>
      <c r="AG100" s="27">
        <f t="shared" si="44"/>
        <v>0</v>
      </c>
      <c r="AH100" s="31">
        <f t="shared" si="45"/>
        <v>0</v>
      </c>
      <c r="AI100" s="22">
        <f t="shared" si="46"/>
        <v>0</v>
      </c>
      <c r="AJ100" s="27">
        <f t="shared" si="47"/>
        <v>0</v>
      </c>
      <c r="AK100" s="26">
        <f t="shared" si="48"/>
        <v>0</v>
      </c>
      <c r="AL100" s="21">
        <f t="shared" si="49"/>
        <v>0</v>
      </c>
      <c r="AM100" s="27">
        <f t="shared" si="50"/>
        <v>0</v>
      </c>
      <c r="AN100" s="31">
        <f t="shared" si="51"/>
        <v>0</v>
      </c>
    </row>
    <row r="101" spans="1:40" x14ac:dyDescent="0.25">
      <c r="A101" s="198" t="s">
        <v>95</v>
      </c>
      <c r="B101" s="21">
        <v>0</v>
      </c>
      <c r="C101" s="22">
        <v>0</v>
      </c>
      <c r="D101" s="34">
        <v>0</v>
      </c>
      <c r="E101" s="21">
        <v>0</v>
      </c>
      <c r="F101" s="22">
        <v>0</v>
      </c>
      <c r="G101" s="34">
        <v>0</v>
      </c>
      <c r="H101" s="25">
        <v>0</v>
      </c>
      <c r="I101" s="24">
        <v>0</v>
      </c>
      <c r="J101" s="31">
        <v>0</v>
      </c>
      <c r="K101" s="21">
        <v>0</v>
      </c>
      <c r="L101" s="22">
        <v>0</v>
      </c>
      <c r="M101" s="34">
        <v>0</v>
      </c>
      <c r="N101" s="22">
        <v>0</v>
      </c>
      <c r="O101" s="24">
        <v>0</v>
      </c>
      <c r="P101" s="26">
        <v>0</v>
      </c>
      <c r="Q101" s="25">
        <v>0</v>
      </c>
      <c r="R101" s="24">
        <v>0</v>
      </c>
      <c r="S101" s="31">
        <v>0</v>
      </c>
      <c r="T101" s="21">
        <v>0</v>
      </c>
      <c r="U101" s="22">
        <v>0</v>
      </c>
      <c r="V101" s="34">
        <v>0</v>
      </c>
      <c r="W101" s="23">
        <v>0</v>
      </c>
      <c r="X101" s="24">
        <v>0</v>
      </c>
      <c r="Y101" s="24">
        <v>0</v>
      </c>
      <c r="Z101" s="25">
        <v>0</v>
      </c>
      <c r="AA101" s="24">
        <v>0</v>
      </c>
      <c r="AB101" s="31">
        <v>0</v>
      </c>
      <c r="AC101" s="21">
        <f t="shared" si="52"/>
        <v>0</v>
      </c>
      <c r="AD101" s="27">
        <f t="shared" si="41"/>
        <v>0</v>
      </c>
      <c r="AE101" s="31">
        <f t="shared" si="42"/>
        <v>0</v>
      </c>
      <c r="AF101" s="22">
        <f t="shared" si="43"/>
        <v>0</v>
      </c>
      <c r="AG101" s="27">
        <f t="shared" si="44"/>
        <v>0</v>
      </c>
      <c r="AH101" s="31">
        <f t="shared" si="45"/>
        <v>0</v>
      </c>
      <c r="AI101" s="22">
        <f t="shared" si="46"/>
        <v>0</v>
      </c>
      <c r="AJ101" s="27">
        <f t="shared" si="47"/>
        <v>0</v>
      </c>
      <c r="AK101" s="26">
        <f t="shared" si="48"/>
        <v>0</v>
      </c>
      <c r="AL101" s="21">
        <f t="shared" si="49"/>
        <v>0</v>
      </c>
      <c r="AM101" s="27">
        <f t="shared" si="50"/>
        <v>0</v>
      </c>
      <c r="AN101" s="31">
        <f t="shared" si="51"/>
        <v>0</v>
      </c>
    </row>
    <row r="102" spans="1:40" x14ac:dyDescent="0.25">
      <c r="A102" s="133" t="s">
        <v>87</v>
      </c>
      <c r="B102" s="21">
        <v>4</v>
      </c>
      <c r="C102" s="22">
        <v>1</v>
      </c>
      <c r="D102" s="34">
        <v>5</v>
      </c>
      <c r="E102" s="21">
        <v>0</v>
      </c>
      <c r="F102" s="22">
        <v>0</v>
      </c>
      <c r="G102" s="34">
        <v>0</v>
      </c>
      <c r="H102" s="25">
        <v>0</v>
      </c>
      <c r="I102" s="24">
        <v>0</v>
      </c>
      <c r="J102" s="31">
        <v>0</v>
      </c>
      <c r="K102" s="21">
        <v>1</v>
      </c>
      <c r="L102" s="22">
        <v>1</v>
      </c>
      <c r="M102" s="34">
        <v>2</v>
      </c>
      <c r="N102" s="22">
        <v>0</v>
      </c>
      <c r="O102" s="24">
        <v>0</v>
      </c>
      <c r="P102" s="26">
        <v>0</v>
      </c>
      <c r="Q102" s="25">
        <v>0</v>
      </c>
      <c r="R102" s="24">
        <v>0</v>
      </c>
      <c r="S102" s="31">
        <v>0</v>
      </c>
      <c r="T102" s="21">
        <v>4</v>
      </c>
      <c r="U102" s="22">
        <v>0</v>
      </c>
      <c r="V102" s="34">
        <v>4</v>
      </c>
      <c r="W102" s="23">
        <v>0</v>
      </c>
      <c r="X102" s="24">
        <v>0</v>
      </c>
      <c r="Y102" s="24">
        <v>0</v>
      </c>
      <c r="Z102" s="25">
        <v>0</v>
      </c>
      <c r="AA102" s="24">
        <v>0</v>
      </c>
      <c r="AB102" s="31">
        <v>0</v>
      </c>
      <c r="AC102" s="21">
        <f t="shared" si="52"/>
        <v>9</v>
      </c>
      <c r="AD102" s="27">
        <f t="shared" si="41"/>
        <v>2</v>
      </c>
      <c r="AE102" s="31">
        <f t="shared" si="42"/>
        <v>11</v>
      </c>
      <c r="AF102" s="22">
        <f t="shared" si="43"/>
        <v>9</v>
      </c>
      <c r="AG102" s="27">
        <f t="shared" si="44"/>
        <v>2</v>
      </c>
      <c r="AH102" s="31">
        <f t="shared" si="45"/>
        <v>11</v>
      </c>
      <c r="AI102" s="22">
        <f t="shared" si="46"/>
        <v>0</v>
      </c>
      <c r="AJ102" s="27">
        <f t="shared" si="47"/>
        <v>0</v>
      </c>
      <c r="AK102" s="26">
        <f t="shared" si="48"/>
        <v>0</v>
      </c>
      <c r="AL102" s="21">
        <f t="shared" si="49"/>
        <v>0</v>
      </c>
      <c r="AM102" s="27">
        <f t="shared" si="50"/>
        <v>0</v>
      </c>
      <c r="AN102" s="31">
        <f t="shared" si="51"/>
        <v>0</v>
      </c>
    </row>
    <row r="103" spans="1:40" x14ac:dyDescent="0.25">
      <c r="A103" s="133" t="s">
        <v>37</v>
      </c>
      <c r="B103" s="21">
        <v>0</v>
      </c>
      <c r="C103" s="22">
        <v>0</v>
      </c>
      <c r="D103" s="34">
        <v>0</v>
      </c>
      <c r="E103" s="21">
        <v>0</v>
      </c>
      <c r="F103" s="22">
        <v>0</v>
      </c>
      <c r="G103" s="34">
        <v>0</v>
      </c>
      <c r="H103" s="25">
        <v>0</v>
      </c>
      <c r="I103" s="24">
        <v>0</v>
      </c>
      <c r="J103" s="31">
        <v>0</v>
      </c>
      <c r="K103" s="21">
        <v>0</v>
      </c>
      <c r="L103" s="22">
        <v>0</v>
      </c>
      <c r="M103" s="34">
        <v>0</v>
      </c>
      <c r="N103" s="22">
        <v>0</v>
      </c>
      <c r="O103" s="24">
        <v>0</v>
      </c>
      <c r="P103" s="26">
        <v>0</v>
      </c>
      <c r="Q103" s="25">
        <v>0</v>
      </c>
      <c r="R103" s="24">
        <v>0</v>
      </c>
      <c r="S103" s="31">
        <v>0</v>
      </c>
      <c r="T103" s="21">
        <v>0</v>
      </c>
      <c r="U103" s="22">
        <v>0</v>
      </c>
      <c r="V103" s="34">
        <v>0</v>
      </c>
      <c r="W103" s="23">
        <v>0</v>
      </c>
      <c r="X103" s="24">
        <v>0</v>
      </c>
      <c r="Y103" s="24">
        <v>0</v>
      </c>
      <c r="Z103" s="25">
        <v>0</v>
      </c>
      <c r="AA103" s="24">
        <v>0</v>
      </c>
      <c r="AB103" s="31">
        <v>0</v>
      </c>
      <c r="AC103" s="21">
        <f t="shared" si="52"/>
        <v>0</v>
      </c>
      <c r="AD103" s="27">
        <f t="shared" si="41"/>
        <v>0</v>
      </c>
      <c r="AE103" s="31">
        <f t="shared" si="42"/>
        <v>0</v>
      </c>
      <c r="AF103" s="22">
        <f t="shared" si="43"/>
        <v>0</v>
      </c>
      <c r="AG103" s="27">
        <f t="shared" si="44"/>
        <v>0</v>
      </c>
      <c r="AH103" s="31">
        <f t="shared" si="45"/>
        <v>0</v>
      </c>
      <c r="AI103" s="22">
        <f t="shared" si="46"/>
        <v>0</v>
      </c>
      <c r="AJ103" s="27">
        <f t="shared" si="47"/>
        <v>0</v>
      </c>
      <c r="AK103" s="26">
        <f t="shared" si="48"/>
        <v>0</v>
      </c>
      <c r="AL103" s="21">
        <f t="shared" si="49"/>
        <v>0</v>
      </c>
      <c r="AM103" s="27">
        <f t="shared" si="50"/>
        <v>0</v>
      </c>
      <c r="AN103" s="31">
        <f t="shared" si="51"/>
        <v>0</v>
      </c>
    </row>
    <row r="104" spans="1:40" x14ac:dyDescent="0.25">
      <c r="A104" s="204" t="s">
        <v>11</v>
      </c>
      <c r="B104" s="21">
        <v>0</v>
      </c>
      <c r="C104" s="22">
        <v>0</v>
      </c>
      <c r="D104" s="34">
        <v>0</v>
      </c>
      <c r="E104" s="21">
        <v>0</v>
      </c>
      <c r="F104" s="22">
        <v>0</v>
      </c>
      <c r="G104" s="34">
        <v>0</v>
      </c>
      <c r="H104" s="25">
        <v>0</v>
      </c>
      <c r="I104" s="24">
        <v>0</v>
      </c>
      <c r="J104" s="31">
        <v>0</v>
      </c>
      <c r="K104" s="21">
        <v>0</v>
      </c>
      <c r="L104" s="22">
        <v>0</v>
      </c>
      <c r="M104" s="34">
        <v>0</v>
      </c>
      <c r="N104" s="22">
        <v>0</v>
      </c>
      <c r="O104" s="24">
        <v>0</v>
      </c>
      <c r="P104" s="26">
        <v>0</v>
      </c>
      <c r="Q104" s="25">
        <v>1</v>
      </c>
      <c r="R104" s="24">
        <v>0</v>
      </c>
      <c r="S104" s="31">
        <v>1</v>
      </c>
      <c r="T104" s="21">
        <v>0</v>
      </c>
      <c r="U104" s="22">
        <v>0</v>
      </c>
      <c r="V104" s="34">
        <v>0</v>
      </c>
      <c r="W104" s="23">
        <v>2</v>
      </c>
      <c r="X104" s="24">
        <v>0</v>
      </c>
      <c r="Y104" s="24">
        <v>2</v>
      </c>
      <c r="Z104" s="25">
        <v>1</v>
      </c>
      <c r="AA104" s="24">
        <v>0</v>
      </c>
      <c r="AB104" s="31">
        <v>1</v>
      </c>
      <c r="AC104" s="21">
        <f t="shared" si="52"/>
        <v>4</v>
      </c>
      <c r="AD104" s="27">
        <f t="shared" si="41"/>
        <v>0</v>
      </c>
      <c r="AE104" s="31">
        <f t="shared" si="42"/>
        <v>4</v>
      </c>
      <c r="AF104" s="22">
        <f t="shared" si="43"/>
        <v>0</v>
      </c>
      <c r="AG104" s="27">
        <f t="shared" si="44"/>
        <v>0</v>
      </c>
      <c r="AH104" s="31">
        <f t="shared" si="45"/>
        <v>0</v>
      </c>
      <c r="AI104" s="22">
        <f t="shared" si="46"/>
        <v>2</v>
      </c>
      <c r="AJ104" s="27">
        <f t="shared" si="47"/>
        <v>0</v>
      </c>
      <c r="AK104" s="26">
        <f t="shared" si="48"/>
        <v>2</v>
      </c>
      <c r="AL104" s="21">
        <f t="shared" si="49"/>
        <v>2</v>
      </c>
      <c r="AM104" s="27">
        <f t="shared" si="50"/>
        <v>0</v>
      </c>
      <c r="AN104" s="31">
        <f t="shared" si="51"/>
        <v>2</v>
      </c>
    </row>
    <row r="105" spans="1:40" x14ac:dyDescent="0.25">
      <c r="A105" s="204" t="s">
        <v>12</v>
      </c>
      <c r="B105" s="29">
        <v>0</v>
      </c>
      <c r="C105" s="23">
        <v>0</v>
      </c>
      <c r="D105" s="35">
        <v>0</v>
      </c>
      <c r="E105" s="21">
        <v>0</v>
      </c>
      <c r="F105" s="22">
        <v>0</v>
      </c>
      <c r="G105" s="34">
        <v>0</v>
      </c>
      <c r="H105" s="25">
        <v>0</v>
      </c>
      <c r="I105" s="24">
        <v>0</v>
      </c>
      <c r="J105" s="31">
        <v>0</v>
      </c>
      <c r="K105" s="29">
        <v>0</v>
      </c>
      <c r="L105" s="23">
        <v>0</v>
      </c>
      <c r="M105" s="35">
        <v>0</v>
      </c>
      <c r="N105" s="22">
        <v>0</v>
      </c>
      <c r="O105" s="24">
        <v>0</v>
      </c>
      <c r="P105" s="26">
        <v>0</v>
      </c>
      <c r="Q105" s="25">
        <v>0</v>
      </c>
      <c r="R105" s="24">
        <v>0</v>
      </c>
      <c r="S105" s="31">
        <v>0</v>
      </c>
      <c r="T105" s="29">
        <v>0</v>
      </c>
      <c r="U105" s="23">
        <v>0</v>
      </c>
      <c r="V105" s="35">
        <v>0</v>
      </c>
      <c r="W105" s="23">
        <v>0</v>
      </c>
      <c r="X105" s="24">
        <v>0</v>
      </c>
      <c r="Y105" s="24">
        <v>0</v>
      </c>
      <c r="Z105" s="25">
        <v>0</v>
      </c>
      <c r="AA105" s="24">
        <v>0</v>
      </c>
      <c r="AB105" s="31">
        <v>0</v>
      </c>
      <c r="AC105" s="21">
        <f t="shared" si="52"/>
        <v>0</v>
      </c>
      <c r="AD105" s="27">
        <f t="shared" si="41"/>
        <v>0</v>
      </c>
      <c r="AE105" s="31">
        <f t="shared" si="42"/>
        <v>0</v>
      </c>
      <c r="AF105" s="22">
        <f t="shared" si="43"/>
        <v>0</v>
      </c>
      <c r="AG105" s="27">
        <f t="shared" si="44"/>
        <v>0</v>
      </c>
      <c r="AH105" s="31">
        <f t="shared" si="45"/>
        <v>0</v>
      </c>
      <c r="AI105" s="22">
        <f t="shared" si="46"/>
        <v>0</v>
      </c>
      <c r="AJ105" s="27">
        <f t="shared" si="47"/>
        <v>0</v>
      </c>
      <c r="AK105" s="26">
        <f t="shared" si="48"/>
        <v>0</v>
      </c>
      <c r="AL105" s="21">
        <f t="shared" si="49"/>
        <v>0</v>
      </c>
      <c r="AM105" s="27">
        <f t="shared" si="50"/>
        <v>0</v>
      </c>
      <c r="AN105" s="31">
        <f t="shared" si="51"/>
        <v>0</v>
      </c>
    </row>
    <row r="106" spans="1:40" x14ac:dyDescent="0.25">
      <c r="A106" s="204" t="s">
        <v>10</v>
      </c>
      <c r="B106" s="29">
        <v>0</v>
      </c>
      <c r="C106" s="23">
        <v>0</v>
      </c>
      <c r="D106" s="35">
        <v>0</v>
      </c>
      <c r="E106" s="21">
        <v>0</v>
      </c>
      <c r="F106" s="22">
        <v>0</v>
      </c>
      <c r="G106" s="34">
        <v>0</v>
      </c>
      <c r="H106" s="25">
        <v>0</v>
      </c>
      <c r="I106" s="24">
        <v>0</v>
      </c>
      <c r="J106" s="31">
        <v>0</v>
      </c>
      <c r="K106" s="29">
        <v>0</v>
      </c>
      <c r="L106" s="23">
        <v>0</v>
      </c>
      <c r="M106" s="35">
        <v>0</v>
      </c>
      <c r="N106" s="22">
        <v>0</v>
      </c>
      <c r="O106" s="24">
        <v>0</v>
      </c>
      <c r="P106" s="26">
        <v>0</v>
      </c>
      <c r="Q106" s="25">
        <v>0</v>
      </c>
      <c r="R106" s="24">
        <v>0</v>
      </c>
      <c r="S106" s="31">
        <v>0</v>
      </c>
      <c r="T106" s="21">
        <v>0</v>
      </c>
      <c r="U106" s="22">
        <v>0</v>
      </c>
      <c r="V106" s="34">
        <v>0</v>
      </c>
      <c r="W106" s="23">
        <v>0</v>
      </c>
      <c r="X106" s="24">
        <v>0</v>
      </c>
      <c r="Y106" s="24">
        <v>0</v>
      </c>
      <c r="Z106" s="25">
        <v>0</v>
      </c>
      <c r="AA106" s="24">
        <v>0</v>
      </c>
      <c r="AB106" s="31">
        <v>0</v>
      </c>
      <c r="AC106" s="21">
        <f t="shared" si="52"/>
        <v>0</v>
      </c>
      <c r="AD106" s="27">
        <f t="shared" si="41"/>
        <v>0</v>
      </c>
      <c r="AE106" s="31">
        <f t="shared" si="42"/>
        <v>0</v>
      </c>
      <c r="AF106" s="22">
        <f t="shared" si="43"/>
        <v>0</v>
      </c>
      <c r="AG106" s="27">
        <f t="shared" si="44"/>
        <v>0</v>
      </c>
      <c r="AH106" s="31">
        <f t="shared" si="45"/>
        <v>0</v>
      </c>
      <c r="AI106" s="22">
        <f t="shared" si="46"/>
        <v>0</v>
      </c>
      <c r="AJ106" s="27">
        <f t="shared" si="47"/>
        <v>0</v>
      </c>
      <c r="AK106" s="26">
        <f t="shared" si="48"/>
        <v>0</v>
      </c>
      <c r="AL106" s="21">
        <f t="shared" si="49"/>
        <v>0</v>
      </c>
      <c r="AM106" s="27">
        <f t="shared" si="50"/>
        <v>0</v>
      </c>
      <c r="AN106" s="31">
        <f t="shared" si="51"/>
        <v>0</v>
      </c>
    </row>
    <row r="107" spans="1:40" x14ac:dyDescent="0.25">
      <c r="A107" s="204" t="s">
        <v>14</v>
      </c>
      <c r="B107" s="29">
        <v>0</v>
      </c>
      <c r="C107" s="23">
        <v>0</v>
      </c>
      <c r="D107" s="35">
        <v>0</v>
      </c>
      <c r="E107" s="21">
        <v>0</v>
      </c>
      <c r="F107" s="22">
        <v>0</v>
      </c>
      <c r="G107" s="34">
        <v>0</v>
      </c>
      <c r="H107" s="25">
        <v>0</v>
      </c>
      <c r="I107" s="24">
        <v>0</v>
      </c>
      <c r="J107" s="31">
        <v>0</v>
      </c>
      <c r="K107" s="29">
        <v>0</v>
      </c>
      <c r="L107" s="23">
        <v>0</v>
      </c>
      <c r="M107" s="35">
        <v>0</v>
      </c>
      <c r="N107" s="22">
        <v>0</v>
      </c>
      <c r="O107" s="24">
        <v>0</v>
      </c>
      <c r="P107" s="26">
        <v>0</v>
      </c>
      <c r="Q107" s="25">
        <v>0</v>
      </c>
      <c r="R107" s="24">
        <v>0</v>
      </c>
      <c r="S107" s="31">
        <v>0</v>
      </c>
      <c r="T107" s="29">
        <v>0</v>
      </c>
      <c r="U107" s="23">
        <v>0</v>
      </c>
      <c r="V107" s="35">
        <v>0</v>
      </c>
      <c r="W107" s="23">
        <v>1</v>
      </c>
      <c r="X107" s="24">
        <v>0</v>
      </c>
      <c r="Y107" s="24">
        <v>1</v>
      </c>
      <c r="Z107" s="25">
        <v>0</v>
      </c>
      <c r="AA107" s="24">
        <v>0</v>
      </c>
      <c r="AB107" s="31">
        <v>0</v>
      </c>
      <c r="AC107" s="21">
        <f t="shared" si="52"/>
        <v>1</v>
      </c>
      <c r="AD107" s="27">
        <f t="shared" si="41"/>
        <v>0</v>
      </c>
      <c r="AE107" s="31">
        <f t="shared" si="42"/>
        <v>1</v>
      </c>
      <c r="AF107" s="22">
        <f t="shared" si="43"/>
        <v>0</v>
      </c>
      <c r="AG107" s="27">
        <f t="shared" si="44"/>
        <v>0</v>
      </c>
      <c r="AH107" s="31">
        <f t="shared" si="45"/>
        <v>0</v>
      </c>
      <c r="AI107" s="22">
        <f t="shared" si="46"/>
        <v>1</v>
      </c>
      <c r="AJ107" s="27">
        <f t="shared" si="47"/>
        <v>0</v>
      </c>
      <c r="AK107" s="26">
        <f t="shared" si="48"/>
        <v>1</v>
      </c>
      <c r="AL107" s="21">
        <f t="shared" si="49"/>
        <v>0</v>
      </c>
      <c r="AM107" s="27">
        <f t="shared" si="50"/>
        <v>0</v>
      </c>
      <c r="AN107" s="31">
        <f t="shared" si="51"/>
        <v>0</v>
      </c>
    </row>
    <row r="108" spans="1:40" x14ac:dyDescent="0.25">
      <c r="A108" s="204" t="s">
        <v>15</v>
      </c>
      <c r="B108" s="29">
        <v>0</v>
      </c>
      <c r="C108" s="23">
        <v>0</v>
      </c>
      <c r="D108" s="35">
        <v>0</v>
      </c>
      <c r="E108" s="21">
        <v>0</v>
      </c>
      <c r="F108" s="22">
        <v>0</v>
      </c>
      <c r="G108" s="34">
        <v>0</v>
      </c>
      <c r="H108" s="25">
        <v>0</v>
      </c>
      <c r="I108" s="24">
        <v>0</v>
      </c>
      <c r="J108" s="31">
        <v>0</v>
      </c>
      <c r="K108" s="29">
        <v>0</v>
      </c>
      <c r="L108" s="23">
        <v>0</v>
      </c>
      <c r="M108" s="35">
        <v>0</v>
      </c>
      <c r="N108" s="22">
        <v>0</v>
      </c>
      <c r="O108" s="24">
        <v>0</v>
      </c>
      <c r="P108" s="26">
        <v>0</v>
      </c>
      <c r="Q108" s="25">
        <v>0</v>
      </c>
      <c r="R108" s="24">
        <v>0</v>
      </c>
      <c r="S108" s="31">
        <v>0</v>
      </c>
      <c r="T108" s="29">
        <v>0</v>
      </c>
      <c r="U108" s="23">
        <v>0</v>
      </c>
      <c r="V108" s="35">
        <v>0</v>
      </c>
      <c r="W108" s="23">
        <v>0</v>
      </c>
      <c r="X108" s="24">
        <v>0</v>
      </c>
      <c r="Y108" s="24">
        <v>0</v>
      </c>
      <c r="Z108" s="25">
        <v>0</v>
      </c>
      <c r="AA108" s="24">
        <v>0</v>
      </c>
      <c r="AB108" s="31">
        <v>0</v>
      </c>
      <c r="AC108" s="21">
        <f t="shared" si="52"/>
        <v>0</v>
      </c>
      <c r="AD108" s="27">
        <f t="shared" si="41"/>
        <v>0</v>
      </c>
      <c r="AE108" s="31">
        <f t="shared" si="42"/>
        <v>0</v>
      </c>
      <c r="AF108" s="22">
        <f t="shared" si="43"/>
        <v>0</v>
      </c>
      <c r="AG108" s="27">
        <f t="shared" si="44"/>
        <v>0</v>
      </c>
      <c r="AH108" s="31">
        <f t="shared" si="45"/>
        <v>0</v>
      </c>
      <c r="AI108" s="22">
        <f t="shared" si="46"/>
        <v>0</v>
      </c>
      <c r="AJ108" s="27">
        <f t="shared" si="47"/>
        <v>0</v>
      </c>
      <c r="AK108" s="26">
        <f t="shared" si="48"/>
        <v>0</v>
      </c>
      <c r="AL108" s="21">
        <f t="shared" si="49"/>
        <v>0</v>
      </c>
      <c r="AM108" s="27">
        <f t="shared" si="50"/>
        <v>0</v>
      </c>
      <c r="AN108" s="31">
        <f t="shared" si="51"/>
        <v>0</v>
      </c>
    </row>
    <row r="109" spans="1:40" x14ac:dyDescent="0.25">
      <c r="A109" s="204" t="s">
        <v>16</v>
      </c>
      <c r="B109" s="29">
        <v>0</v>
      </c>
      <c r="C109" s="23">
        <v>0</v>
      </c>
      <c r="D109" s="35">
        <v>0</v>
      </c>
      <c r="E109" s="21">
        <v>0</v>
      </c>
      <c r="F109" s="22">
        <v>0</v>
      </c>
      <c r="G109" s="34">
        <v>0</v>
      </c>
      <c r="H109" s="25">
        <v>0</v>
      </c>
      <c r="I109" s="24">
        <v>0</v>
      </c>
      <c r="J109" s="31">
        <v>0</v>
      </c>
      <c r="K109" s="29">
        <v>0</v>
      </c>
      <c r="L109" s="23">
        <v>0</v>
      </c>
      <c r="M109" s="35">
        <v>0</v>
      </c>
      <c r="N109" s="22">
        <v>0</v>
      </c>
      <c r="O109" s="24">
        <v>0</v>
      </c>
      <c r="P109" s="26">
        <v>0</v>
      </c>
      <c r="Q109" s="25">
        <v>0</v>
      </c>
      <c r="R109" s="24">
        <v>0</v>
      </c>
      <c r="S109" s="31">
        <v>0</v>
      </c>
      <c r="T109" s="29">
        <v>0</v>
      </c>
      <c r="U109" s="23">
        <v>0</v>
      </c>
      <c r="V109" s="35">
        <v>0</v>
      </c>
      <c r="W109" s="23">
        <v>0</v>
      </c>
      <c r="X109" s="24">
        <v>0</v>
      </c>
      <c r="Y109" s="24">
        <v>0</v>
      </c>
      <c r="Z109" s="25">
        <v>0</v>
      </c>
      <c r="AA109" s="24">
        <v>0</v>
      </c>
      <c r="AB109" s="31">
        <v>0</v>
      </c>
      <c r="AC109" s="21">
        <f t="shared" si="52"/>
        <v>0</v>
      </c>
      <c r="AD109" s="27">
        <f t="shared" si="41"/>
        <v>0</v>
      </c>
      <c r="AE109" s="31">
        <f t="shared" si="42"/>
        <v>0</v>
      </c>
      <c r="AF109" s="22">
        <f t="shared" si="43"/>
        <v>0</v>
      </c>
      <c r="AG109" s="27">
        <f t="shared" si="44"/>
        <v>0</v>
      </c>
      <c r="AH109" s="31">
        <f t="shared" si="45"/>
        <v>0</v>
      </c>
      <c r="AI109" s="22">
        <f t="shared" si="46"/>
        <v>0</v>
      </c>
      <c r="AJ109" s="27">
        <f t="shared" si="47"/>
        <v>0</v>
      </c>
      <c r="AK109" s="26">
        <f t="shared" si="48"/>
        <v>0</v>
      </c>
      <c r="AL109" s="21">
        <f t="shared" si="49"/>
        <v>0</v>
      </c>
      <c r="AM109" s="27">
        <f t="shared" si="50"/>
        <v>0</v>
      </c>
      <c r="AN109" s="31">
        <f t="shared" si="51"/>
        <v>0</v>
      </c>
    </row>
    <row r="110" spans="1:40" x14ac:dyDescent="0.25">
      <c r="A110" s="204" t="s">
        <v>39</v>
      </c>
      <c r="B110" s="29">
        <v>0</v>
      </c>
      <c r="C110" s="23">
        <v>0</v>
      </c>
      <c r="D110" s="35">
        <v>0</v>
      </c>
      <c r="E110" s="21">
        <v>0</v>
      </c>
      <c r="F110" s="22">
        <v>0</v>
      </c>
      <c r="G110" s="34">
        <v>0</v>
      </c>
      <c r="H110" s="25">
        <v>0</v>
      </c>
      <c r="I110" s="24">
        <v>0</v>
      </c>
      <c r="J110" s="31">
        <v>0</v>
      </c>
      <c r="K110" s="29">
        <v>0</v>
      </c>
      <c r="L110" s="23">
        <v>0</v>
      </c>
      <c r="M110" s="35">
        <v>0</v>
      </c>
      <c r="N110" s="23">
        <v>1</v>
      </c>
      <c r="O110" s="24">
        <v>0</v>
      </c>
      <c r="P110" s="24">
        <v>1</v>
      </c>
      <c r="Q110" s="25">
        <v>0</v>
      </c>
      <c r="R110" s="24">
        <v>0</v>
      </c>
      <c r="S110" s="31">
        <v>0</v>
      </c>
      <c r="T110" s="29">
        <v>0</v>
      </c>
      <c r="U110" s="23">
        <v>0</v>
      </c>
      <c r="V110" s="35">
        <v>0</v>
      </c>
      <c r="W110" s="23">
        <v>1</v>
      </c>
      <c r="X110" s="24">
        <v>0</v>
      </c>
      <c r="Y110" s="24">
        <v>1</v>
      </c>
      <c r="Z110" s="25">
        <v>0</v>
      </c>
      <c r="AA110" s="24">
        <v>0</v>
      </c>
      <c r="AB110" s="31">
        <v>0</v>
      </c>
      <c r="AC110" s="21">
        <f t="shared" si="52"/>
        <v>2</v>
      </c>
      <c r="AD110" s="27">
        <f t="shared" si="41"/>
        <v>0</v>
      </c>
      <c r="AE110" s="31">
        <f t="shared" si="42"/>
        <v>2</v>
      </c>
      <c r="AF110" s="22">
        <f t="shared" si="43"/>
        <v>0</v>
      </c>
      <c r="AG110" s="27">
        <f t="shared" si="44"/>
        <v>0</v>
      </c>
      <c r="AH110" s="31">
        <f t="shared" si="45"/>
        <v>0</v>
      </c>
      <c r="AI110" s="22">
        <f t="shared" si="46"/>
        <v>2</v>
      </c>
      <c r="AJ110" s="27">
        <f t="shared" si="47"/>
        <v>0</v>
      </c>
      <c r="AK110" s="26">
        <f t="shared" si="48"/>
        <v>2</v>
      </c>
      <c r="AL110" s="21">
        <f t="shared" si="49"/>
        <v>0</v>
      </c>
      <c r="AM110" s="27">
        <f t="shared" si="50"/>
        <v>0</v>
      </c>
      <c r="AN110" s="31">
        <f t="shared" si="51"/>
        <v>0</v>
      </c>
    </row>
    <row r="111" spans="1:40" x14ac:dyDescent="0.25">
      <c r="A111" s="201" t="s">
        <v>91</v>
      </c>
      <c r="B111" s="29">
        <v>0</v>
      </c>
      <c r="C111" s="23">
        <v>0</v>
      </c>
      <c r="D111" s="35">
        <v>0</v>
      </c>
      <c r="E111" s="21">
        <v>0</v>
      </c>
      <c r="F111" s="22">
        <v>0</v>
      </c>
      <c r="G111" s="34">
        <v>0</v>
      </c>
      <c r="H111" s="25">
        <v>0</v>
      </c>
      <c r="I111" s="24">
        <v>0</v>
      </c>
      <c r="J111" s="31">
        <v>0</v>
      </c>
      <c r="K111" s="29">
        <v>0</v>
      </c>
      <c r="L111" s="23">
        <v>0</v>
      </c>
      <c r="M111" s="35">
        <v>0</v>
      </c>
      <c r="N111" s="5">
        <v>0</v>
      </c>
      <c r="O111" s="10">
        <v>0</v>
      </c>
      <c r="P111" s="43">
        <v>0</v>
      </c>
      <c r="Q111" s="25">
        <v>0</v>
      </c>
      <c r="R111" s="24">
        <v>0</v>
      </c>
      <c r="S111" s="31">
        <v>0</v>
      </c>
      <c r="T111" s="29">
        <v>0</v>
      </c>
      <c r="U111" s="23">
        <v>0</v>
      </c>
      <c r="V111" s="35">
        <v>0</v>
      </c>
      <c r="W111" s="23">
        <v>0</v>
      </c>
      <c r="X111" s="24">
        <v>0</v>
      </c>
      <c r="Y111" s="24">
        <v>0</v>
      </c>
      <c r="Z111" s="25">
        <v>0</v>
      </c>
      <c r="AA111" s="24">
        <v>0</v>
      </c>
      <c r="AB111" s="31">
        <v>0</v>
      </c>
      <c r="AC111" s="21">
        <f t="shared" si="52"/>
        <v>0</v>
      </c>
      <c r="AD111" s="27">
        <f t="shared" si="41"/>
        <v>0</v>
      </c>
      <c r="AE111" s="31">
        <f t="shared" si="42"/>
        <v>0</v>
      </c>
      <c r="AF111" s="22">
        <f t="shared" si="43"/>
        <v>0</v>
      </c>
      <c r="AG111" s="27">
        <f t="shared" si="44"/>
        <v>0</v>
      </c>
      <c r="AH111" s="31">
        <f t="shared" si="45"/>
        <v>0</v>
      </c>
      <c r="AI111" s="22">
        <f t="shared" si="46"/>
        <v>0</v>
      </c>
      <c r="AJ111" s="27">
        <f t="shared" si="47"/>
        <v>0</v>
      </c>
      <c r="AK111" s="26">
        <f t="shared" si="48"/>
        <v>0</v>
      </c>
      <c r="AL111" s="21">
        <f t="shared" si="49"/>
        <v>0</v>
      </c>
      <c r="AM111" s="27">
        <f t="shared" si="50"/>
        <v>0</v>
      </c>
      <c r="AN111" s="31">
        <f t="shared" si="51"/>
        <v>0</v>
      </c>
    </row>
    <row r="112" spans="1:40" x14ac:dyDescent="0.25">
      <c r="A112" s="204" t="s">
        <v>17</v>
      </c>
      <c r="B112" s="29">
        <v>0</v>
      </c>
      <c r="C112" s="23">
        <v>0</v>
      </c>
      <c r="D112" s="35">
        <v>0</v>
      </c>
      <c r="E112" s="21">
        <v>0</v>
      </c>
      <c r="F112" s="22">
        <v>0</v>
      </c>
      <c r="G112" s="34">
        <v>0</v>
      </c>
      <c r="H112" s="25">
        <v>0</v>
      </c>
      <c r="I112" s="24">
        <v>0</v>
      </c>
      <c r="J112" s="31">
        <v>0</v>
      </c>
      <c r="K112" s="29">
        <v>0</v>
      </c>
      <c r="L112" s="23">
        <v>0</v>
      </c>
      <c r="M112" s="35">
        <v>0</v>
      </c>
      <c r="N112" s="5">
        <v>0</v>
      </c>
      <c r="O112" s="10">
        <v>0</v>
      </c>
      <c r="P112" s="43">
        <v>0</v>
      </c>
      <c r="Q112" s="25">
        <v>0</v>
      </c>
      <c r="R112" s="24">
        <v>0</v>
      </c>
      <c r="S112" s="31">
        <v>0</v>
      </c>
      <c r="T112" s="29">
        <v>0</v>
      </c>
      <c r="U112" s="23">
        <v>0</v>
      </c>
      <c r="V112" s="35">
        <v>0</v>
      </c>
      <c r="W112" s="23">
        <v>0</v>
      </c>
      <c r="X112" s="24">
        <v>0</v>
      </c>
      <c r="Y112" s="24">
        <v>0</v>
      </c>
      <c r="Z112" s="25">
        <v>0</v>
      </c>
      <c r="AA112" s="24">
        <v>0</v>
      </c>
      <c r="AB112" s="31">
        <v>0</v>
      </c>
      <c r="AC112" s="21">
        <f t="shared" si="52"/>
        <v>0</v>
      </c>
      <c r="AD112" s="27">
        <f t="shared" si="41"/>
        <v>0</v>
      </c>
      <c r="AE112" s="31">
        <f t="shared" si="42"/>
        <v>0</v>
      </c>
      <c r="AF112" s="22">
        <f t="shared" si="43"/>
        <v>0</v>
      </c>
      <c r="AG112" s="27">
        <f t="shared" si="44"/>
        <v>0</v>
      </c>
      <c r="AH112" s="31">
        <f t="shared" si="45"/>
        <v>0</v>
      </c>
      <c r="AI112" s="22">
        <f t="shared" si="46"/>
        <v>0</v>
      </c>
      <c r="AJ112" s="27">
        <f t="shared" si="47"/>
        <v>0</v>
      </c>
      <c r="AK112" s="26">
        <f t="shared" si="48"/>
        <v>0</v>
      </c>
      <c r="AL112" s="21">
        <f t="shared" si="49"/>
        <v>0</v>
      </c>
      <c r="AM112" s="27">
        <f t="shared" si="50"/>
        <v>0</v>
      </c>
      <c r="AN112" s="31">
        <f t="shared" si="51"/>
        <v>0</v>
      </c>
    </row>
    <row r="113" spans="1:40" x14ac:dyDescent="0.25">
      <c r="A113" s="204" t="s">
        <v>21</v>
      </c>
      <c r="B113" s="29">
        <v>4</v>
      </c>
      <c r="C113" s="23">
        <v>0</v>
      </c>
      <c r="D113" s="35">
        <v>4</v>
      </c>
      <c r="E113" s="21">
        <v>0</v>
      </c>
      <c r="F113" s="22">
        <v>0</v>
      </c>
      <c r="G113" s="34">
        <v>0</v>
      </c>
      <c r="H113" s="25">
        <v>0</v>
      </c>
      <c r="I113" s="24">
        <v>0</v>
      </c>
      <c r="J113" s="31">
        <v>0</v>
      </c>
      <c r="K113" s="29">
        <v>1</v>
      </c>
      <c r="L113" s="23">
        <v>0</v>
      </c>
      <c r="M113" s="35">
        <v>1</v>
      </c>
      <c r="N113" s="5">
        <v>0</v>
      </c>
      <c r="O113" s="10">
        <v>0</v>
      </c>
      <c r="P113" s="43">
        <v>0</v>
      </c>
      <c r="Q113" s="25">
        <v>0</v>
      </c>
      <c r="R113" s="24">
        <v>0</v>
      </c>
      <c r="S113" s="31">
        <v>0</v>
      </c>
      <c r="T113" s="29">
        <v>4</v>
      </c>
      <c r="U113" s="23">
        <v>0</v>
      </c>
      <c r="V113" s="35">
        <v>4</v>
      </c>
      <c r="W113" s="23">
        <v>2</v>
      </c>
      <c r="X113" s="24">
        <v>0</v>
      </c>
      <c r="Y113" s="24">
        <v>2</v>
      </c>
      <c r="Z113" s="25">
        <v>0</v>
      </c>
      <c r="AA113" s="24">
        <v>0</v>
      </c>
      <c r="AB113" s="31">
        <v>0</v>
      </c>
      <c r="AC113" s="21">
        <f t="shared" si="52"/>
        <v>11</v>
      </c>
      <c r="AD113" s="27">
        <f t="shared" si="41"/>
        <v>0</v>
      </c>
      <c r="AE113" s="31">
        <f t="shared" si="42"/>
        <v>11</v>
      </c>
      <c r="AF113" s="22">
        <f t="shared" si="43"/>
        <v>9</v>
      </c>
      <c r="AG113" s="27">
        <f t="shared" si="44"/>
        <v>0</v>
      </c>
      <c r="AH113" s="31">
        <f t="shared" si="45"/>
        <v>9</v>
      </c>
      <c r="AI113" s="22">
        <f t="shared" si="46"/>
        <v>2</v>
      </c>
      <c r="AJ113" s="27">
        <f t="shared" si="47"/>
        <v>0</v>
      </c>
      <c r="AK113" s="26">
        <f t="shared" si="48"/>
        <v>2</v>
      </c>
      <c r="AL113" s="21">
        <f t="shared" si="49"/>
        <v>0</v>
      </c>
      <c r="AM113" s="27">
        <f t="shared" si="50"/>
        <v>0</v>
      </c>
      <c r="AN113" s="31">
        <f t="shared" si="51"/>
        <v>0</v>
      </c>
    </row>
    <row r="114" spans="1:40" x14ac:dyDescent="0.25">
      <c r="A114" s="201" t="s">
        <v>90</v>
      </c>
      <c r="B114" s="29">
        <v>0</v>
      </c>
      <c r="C114" s="23">
        <v>0</v>
      </c>
      <c r="D114" s="35">
        <v>0</v>
      </c>
      <c r="E114" s="21">
        <v>0</v>
      </c>
      <c r="F114" s="22">
        <v>0</v>
      </c>
      <c r="G114" s="34">
        <v>0</v>
      </c>
      <c r="H114" s="25">
        <v>0</v>
      </c>
      <c r="I114" s="24">
        <v>0</v>
      </c>
      <c r="J114" s="31">
        <v>0</v>
      </c>
      <c r="K114" s="29">
        <v>0</v>
      </c>
      <c r="L114" s="23">
        <v>0</v>
      </c>
      <c r="M114" s="35">
        <v>0</v>
      </c>
      <c r="N114" s="5">
        <v>0</v>
      </c>
      <c r="O114" s="10">
        <v>0</v>
      </c>
      <c r="P114" s="43">
        <v>0</v>
      </c>
      <c r="Q114" s="25">
        <v>0</v>
      </c>
      <c r="R114" s="24">
        <v>0</v>
      </c>
      <c r="S114" s="31">
        <v>0</v>
      </c>
      <c r="T114" s="29">
        <v>0</v>
      </c>
      <c r="U114" s="23">
        <v>0</v>
      </c>
      <c r="V114" s="35">
        <v>0</v>
      </c>
      <c r="W114" s="23">
        <v>0</v>
      </c>
      <c r="X114" s="24">
        <v>0</v>
      </c>
      <c r="Y114" s="24">
        <v>0</v>
      </c>
      <c r="Z114" s="25">
        <v>0</v>
      </c>
      <c r="AA114" s="24">
        <v>0</v>
      </c>
      <c r="AB114" s="31">
        <v>0</v>
      </c>
      <c r="AC114" s="21">
        <f t="shared" si="52"/>
        <v>0</v>
      </c>
      <c r="AD114" s="27">
        <f t="shared" si="41"/>
        <v>0</v>
      </c>
      <c r="AE114" s="31">
        <f t="shared" si="42"/>
        <v>0</v>
      </c>
      <c r="AF114" s="22">
        <f t="shared" si="43"/>
        <v>0</v>
      </c>
      <c r="AG114" s="27">
        <f t="shared" si="44"/>
        <v>0</v>
      </c>
      <c r="AH114" s="31">
        <f t="shared" si="45"/>
        <v>0</v>
      </c>
      <c r="AI114" s="22">
        <f t="shared" si="46"/>
        <v>0</v>
      </c>
      <c r="AJ114" s="27">
        <f t="shared" si="47"/>
        <v>0</v>
      </c>
      <c r="AK114" s="26">
        <f t="shared" si="48"/>
        <v>0</v>
      </c>
      <c r="AL114" s="21">
        <f t="shared" si="49"/>
        <v>0</v>
      </c>
      <c r="AM114" s="27">
        <f t="shared" si="50"/>
        <v>0</v>
      </c>
      <c r="AN114" s="31">
        <f t="shared" si="51"/>
        <v>0</v>
      </c>
    </row>
    <row r="115" spans="1:40" x14ac:dyDescent="0.25">
      <c r="A115" s="204" t="s">
        <v>22</v>
      </c>
      <c r="B115" s="29">
        <v>0</v>
      </c>
      <c r="C115" s="23">
        <v>0</v>
      </c>
      <c r="D115" s="35">
        <v>0</v>
      </c>
      <c r="E115" s="21">
        <v>0</v>
      </c>
      <c r="F115" s="22">
        <v>0</v>
      </c>
      <c r="G115" s="34">
        <v>0</v>
      </c>
      <c r="H115" s="25">
        <v>0</v>
      </c>
      <c r="I115" s="24">
        <v>0</v>
      </c>
      <c r="J115" s="31">
        <v>0</v>
      </c>
      <c r="K115" s="29">
        <v>0</v>
      </c>
      <c r="L115" s="23">
        <v>0</v>
      </c>
      <c r="M115" s="35">
        <v>0</v>
      </c>
      <c r="N115" s="5">
        <v>0</v>
      </c>
      <c r="O115" s="10">
        <v>0</v>
      </c>
      <c r="P115" s="43">
        <v>0</v>
      </c>
      <c r="Q115" s="25">
        <v>0</v>
      </c>
      <c r="R115" s="24">
        <v>0</v>
      </c>
      <c r="S115" s="31">
        <v>0</v>
      </c>
      <c r="T115" s="29">
        <v>0</v>
      </c>
      <c r="U115" s="23">
        <v>0</v>
      </c>
      <c r="V115" s="35">
        <v>0</v>
      </c>
      <c r="W115" s="23">
        <v>0</v>
      </c>
      <c r="X115" s="24">
        <v>0</v>
      </c>
      <c r="Y115" s="24">
        <v>0</v>
      </c>
      <c r="Z115" s="25">
        <v>0</v>
      </c>
      <c r="AA115" s="24">
        <v>0</v>
      </c>
      <c r="AB115" s="31">
        <v>0</v>
      </c>
      <c r="AC115" s="21">
        <f t="shared" si="52"/>
        <v>0</v>
      </c>
      <c r="AD115" s="27">
        <f t="shared" si="41"/>
        <v>0</v>
      </c>
      <c r="AE115" s="31">
        <f t="shared" si="42"/>
        <v>0</v>
      </c>
      <c r="AF115" s="22">
        <f t="shared" si="43"/>
        <v>0</v>
      </c>
      <c r="AG115" s="27">
        <f t="shared" si="44"/>
        <v>0</v>
      </c>
      <c r="AH115" s="31">
        <f t="shared" si="45"/>
        <v>0</v>
      </c>
      <c r="AI115" s="22">
        <f t="shared" si="46"/>
        <v>0</v>
      </c>
      <c r="AJ115" s="27">
        <f t="shared" si="47"/>
        <v>0</v>
      </c>
      <c r="AK115" s="26">
        <f t="shared" si="48"/>
        <v>0</v>
      </c>
      <c r="AL115" s="21">
        <f t="shared" si="49"/>
        <v>0</v>
      </c>
      <c r="AM115" s="27">
        <f t="shared" si="50"/>
        <v>0</v>
      </c>
      <c r="AN115" s="31">
        <f t="shared" si="51"/>
        <v>0</v>
      </c>
    </row>
    <row r="116" spans="1:40" x14ac:dyDescent="0.25">
      <c r="A116" s="204" t="s">
        <v>18</v>
      </c>
      <c r="B116" s="29">
        <v>7</v>
      </c>
      <c r="C116" s="23">
        <v>0</v>
      </c>
      <c r="D116" s="35">
        <v>7</v>
      </c>
      <c r="E116" s="21">
        <v>0</v>
      </c>
      <c r="F116" s="22">
        <v>0</v>
      </c>
      <c r="G116" s="34">
        <v>0</v>
      </c>
      <c r="H116" s="25">
        <v>0</v>
      </c>
      <c r="I116" s="24">
        <v>0</v>
      </c>
      <c r="J116" s="31">
        <v>0</v>
      </c>
      <c r="K116" s="29">
        <v>0</v>
      </c>
      <c r="L116" s="23">
        <v>0</v>
      </c>
      <c r="M116" s="35">
        <v>0</v>
      </c>
      <c r="N116" s="23">
        <v>1</v>
      </c>
      <c r="O116" s="24">
        <v>0</v>
      </c>
      <c r="P116" s="24">
        <v>1</v>
      </c>
      <c r="Q116" s="25">
        <v>0</v>
      </c>
      <c r="R116" s="24">
        <v>0</v>
      </c>
      <c r="S116" s="31">
        <v>0</v>
      </c>
      <c r="T116" s="29">
        <v>3</v>
      </c>
      <c r="U116" s="23">
        <v>0</v>
      </c>
      <c r="V116" s="35">
        <v>3</v>
      </c>
      <c r="W116" s="23">
        <v>0</v>
      </c>
      <c r="X116" s="24">
        <v>0</v>
      </c>
      <c r="Y116" s="24">
        <v>0</v>
      </c>
      <c r="Z116" s="25">
        <v>0</v>
      </c>
      <c r="AA116" s="24">
        <v>0</v>
      </c>
      <c r="AB116" s="31">
        <v>0</v>
      </c>
      <c r="AC116" s="21">
        <f t="shared" si="52"/>
        <v>11</v>
      </c>
      <c r="AD116" s="27">
        <f t="shared" si="41"/>
        <v>0</v>
      </c>
      <c r="AE116" s="31">
        <f t="shared" si="42"/>
        <v>11</v>
      </c>
      <c r="AF116" s="22">
        <f t="shared" si="43"/>
        <v>10</v>
      </c>
      <c r="AG116" s="27">
        <f t="shared" si="44"/>
        <v>0</v>
      </c>
      <c r="AH116" s="31">
        <f t="shared" si="45"/>
        <v>10</v>
      </c>
      <c r="AI116" s="22">
        <f t="shared" si="46"/>
        <v>1</v>
      </c>
      <c r="AJ116" s="27">
        <f t="shared" si="47"/>
        <v>0</v>
      </c>
      <c r="AK116" s="26">
        <f t="shared" si="48"/>
        <v>1</v>
      </c>
      <c r="AL116" s="21">
        <f t="shared" si="49"/>
        <v>0</v>
      </c>
      <c r="AM116" s="27">
        <f t="shared" si="50"/>
        <v>0</v>
      </c>
      <c r="AN116" s="31">
        <f t="shared" si="51"/>
        <v>0</v>
      </c>
    </row>
    <row r="117" spans="1:40" x14ac:dyDescent="0.25">
      <c r="A117" s="204" t="s">
        <v>19</v>
      </c>
      <c r="B117" s="29">
        <v>0</v>
      </c>
      <c r="C117" s="23">
        <v>0</v>
      </c>
      <c r="D117" s="35">
        <v>0</v>
      </c>
      <c r="E117" s="21">
        <v>0</v>
      </c>
      <c r="F117" s="22">
        <v>0</v>
      </c>
      <c r="G117" s="34">
        <v>0</v>
      </c>
      <c r="H117" s="25">
        <v>0</v>
      </c>
      <c r="I117" s="24">
        <v>0</v>
      </c>
      <c r="J117" s="31">
        <v>0</v>
      </c>
      <c r="K117" s="29">
        <v>0</v>
      </c>
      <c r="L117" s="23">
        <v>0</v>
      </c>
      <c r="M117" s="35">
        <v>0</v>
      </c>
      <c r="N117" s="5">
        <v>0</v>
      </c>
      <c r="O117" s="10">
        <v>0</v>
      </c>
      <c r="P117" s="43">
        <v>0</v>
      </c>
      <c r="Q117" s="25">
        <v>0</v>
      </c>
      <c r="R117" s="24">
        <v>0</v>
      </c>
      <c r="S117" s="31">
        <v>0</v>
      </c>
      <c r="T117" s="29">
        <v>0</v>
      </c>
      <c r="U117" s="23">
        <v>0</v>
      </c>
      <c r="V117" s="35">
        <v>0</v>
      </c>
      <c r="W117" s="23">
        <v>0</v>
      </c>
      <c r="X117" s="24">
        <v>0</v>
      </c>
      <c r="Y117" s="24">
        <v>0</v>
      </c>
      <c r="Z117" s="25">
        <v>0</v>
      </c>
      <c r="AA117" s="24">
        <v>0</v>
      </c>
      <c r="AB117" s="31">
        <v>0</v>
      </c>
      <c r="AC117" s="21">
        <f t="shared" si="52"/>
        <v>0</v>
      </c>
      <c r="AD117" s="27">
        <f t="shared" si="41"/>
        <v>0</v>
      </c>
      <c r="AE117" s="31">
        <f t="shared" si="42"/>
        <v>0</v>
      </c>
      <c r="AF117" s="22">
        <f t="shared" si="43"/>
        <v>0</v>
      </c>
      <c r="AG117" s="27">
        <f t="shared" si="44"/>
        <v>0</v>
      </c>
      <c r="AH117" s="31">
        <f t="shared" si="45"/>
        <v>0</v>
      </c>
      <c r="AI117" s="22">
        <f t="shared" si="46"/>
        <v>0</v>
      </c>
      <c r="AJ117" s="27">
        <f t="shared" si="47"/>
        <v>0</v>
      </c>
      <c r="AK117" s="26">
        <f t="shared" si="48"/>
        <v>0</v>
      </c>
      <c r="AL117" s="21">
        <f t="shared" si="49"/>
        <v>0</v>
      </c>
      <c r="AM117" s="27">
        <f t="shared" si="50"/>
        <v>0</v>
      </c>
      <c r="AN117" s="31">
        <f t="shared" si="51"/>
        <v>0</v>
      </c>
    </row>
    <row r="118" spans="1:40" ht="15.75" thickBot="1" x14ac:dyDescent="0.3">
      <c r="A118" s="204" t="s">
        <v>20</v>
      </c>
      <c r="B118" s="29">
        <v>0</v>
      </c>
      <c r="C118" s="23">
        <v>0</v>
      </c>
      <c r="D118" s="35">
        <v>0</v>
      </c>
      <c r="E118" s="23">
        <v>0</v>
      </c>
      <c r="F118" s="24">
        <v>0</v>
      </c>
      <c r="G118" s="24">
        <v>0</v>
      </c>
      <c r="H118" s="28">
        <v>0</v>
      </c>
      <c r="I118" s="24">
        <v>0</v>
      </c>
      <c r="J118" s="32">
        <v>0</v>
      </c>
      <c r="K118" s="29">
        <v>0</v>
      </c>
      <c r="L118" s="23">
        <v>0</v>
      </c>
      <c r="M118" s="35">
        <v>0</v>
      </c>
      <c r="N118" s="23">
        <v>0</v>
      </c>
      <c r="O118" s="24">
        <v>0</v>
      </c>
      <c r="P118" s="24">
        <v>0</v>
      </c>
      <c r="Q118" s="28">
        <v>0</v>
      </c>
      <c r="R118" s="24">
        <v>0</v>
      </c>
      <c r="S118" s="32">
        <v>0</v>
      </c>
      <c r="T118" s="29">
        <v>0</v>
      </c>
      <c r="U118" s="23">
        <v>0</v>
      </c>
      <c r="V118" s="35">
        <v>0</v>
      </c>
      <c r="W118" s="23">
        <v>0</v>
      </c>
      <c r="X118" s="24">
        <v>0</v>
      </c>
      <c r="Y118" s="24">
        <v>0</v>
      </c>
      <c r="Z118" s="28">
        <v>0</v>
      </c>
      <c r="AA118" s="24">
        <v>0</v>
      </c>
      <c r="AB118" s="32">
        <v>0</v>
      </c>
      <c r="AC118" s="177">
        <f t="shared" si="52"/>
        <v>0</v>
      </c>
      <c r="AD118" s="196">
        <f t="shared" si="41"/>
        <v>0</v>
      </c>
      <c r="AE118" s="179">
        <f t="shared" si="42"/>
        <v>0</v>
      </c>
      <c r="AF118" s="218">
        <f t="shared" si="43"/>
        <v>0</v>
      </c>
      <c r="AG118" s="196">
        <f t="shared" si="44"/>
        <v>0</v>
      </c>
      <c r="AH118" s="179">
        <f t="shared" si="45"/>
        <v>0</v>
      </c>
      <c r="AI118" s="218">
        <f t="shared" si="46"/>
        <v>0</v>
      </c>
      <c r="AJ118" s="196">
        <f t="shared" si="47"/>
        <v>0</v>
      </c>
      <c r="AK118" s="178">
        <f t="shared" si="48"/>
        <v>0</v>
      </c>
      <c r="AL118" s="177">
        <f t="shared" si="49"/>
        <v>0</v>
      </c>
      <c r="AM118" s="196">
        <f t="shared" si="50"/>
        <v>0</v>
      </c>
      <c r="AN118" s="179">
        <f t="shared" si="51"/>
        <v>0</v>
      </c>
    </row>
    <row r="119" spans="1:40" ht="15.75" thickBot="1" x14ac:dyDescent="0.3">
      <c r="A119" s="143" t="s">
        <v>8</v>
      </c>
      <c r="B119" s="80">
        <f t="shared" ref="B119:Y119" si="53">SUM(B98:B118)</f>
        <v>43</v>
      </c>
      <c r="C119" s="86">
        <f t="shared" si="53"/>
        <v>2</v>
      </c>
      <c r="D119" s="85">
        <f t="shared" si="53"/>
        <v>45</v>
      </c>
      <c r="E119" s="210">
        <f t="shared" si="53"/>
        <v>5</v>
      </c>
      <c r="F119" s="86">
        <f t="shared" si="53"/>
        <v>0</v>
      </c>
      <c r="G119" s="148">
        <f t="shared" si="53"/>
        <v>5</v>
      </c>
      <c r="H119" s="210">
        <f t="shared" si="53"/>
        <v>0</v>
      </c>
      <c r="I119" s="84">
        <f t="shared" si="53"/>
        <v>0</v>
      </c>
      <c r="J119" s="85">
        <f t="shared" si="53"/>
        <v>0</v>
      </c>
      <c r="K119" s="80">
        <f t="shared" si="53"/>
        <v>22</v>
      </c>
      <c r="L119" s="86">
        <f t="shared" si="53"/>
        <v>1</v>
      </c>
      <c r="M119" s="85">
        <f t="shared" si="53"/>
        <v>23</v>
      </c>
      <c r="N119" s="80">
        <f t="shared" si="53"/>
        <v>2</v>
      </c>
      <c r="O119" s="86">
        <f t="shared" si="53"/>
        <v>0</v>
      </c>
      <c r="P119" s="148">
        <f t="shared" si="53"/>
        <v>2</v>
      </c>
      <c r="Q119" s="80">
        <f t="shared" si="53"/>
        <v>2</v>
      </c>
      <c r="R119" s="86">
        <f t="shared" si="53"/>
        <v>0</v>
      </c>
      <c r="S119" s="85">
        <f t="shared" si="53"/>
        <v>2</v>
      </c>
      <c r="T119" s="210">
        <f t="shared" si="53"/>
        <v>44</v>
      </c>
      <c r="U119" s="84">
        <f t="shared" si="53"/>
        <v>1</v>
      </c>
      <c r="V119" s="85">
        <f t="shared" si="53"/>
        <v>45</v>
      </c>
      <c r="W119" s="210">
        <f t="shared" si="53"/>
        <v>6</v>
      </c>
      <c r="X119" s="84">
        <f t="shared" si="53"/>
        <v>0</v>
      </c>
      <c r="Y119" s="85">
        <f t="shared" si="53"/>
        <v>6</v>
      </c>
      <c r="Z119" s="210">
        <f>SUM(Z98:Z118)</f>
        <v>1</v>
      </c>
      <c r="AA119" s="84">
        <f t="shared" ref="AA119:AN119" si="54">SUM(AA98:AA118)</f>
        <v>0</v>
      </c>
      <c r="AB119" s="85">
        <f t="shared" si="54"/>
        <v>1</v>
      </c>
      <c r="AC119" s="195">
        <f t="shared" si="54"/>
        <v>125</v>
      </c>
      <c r="AD119" s="194">
        <f t="shared" si="54"/>
        <v>4</v>
      </c>
      <c r="AE119" s="219">
        <f t="shared" si="54"/>
        <v>129</v>
      </c>
      <c r="AF119" s="195">
        <f t="shared" si="54"/>
        <v>109</v>
      </c>
      <c r="AG119" s="194">
        <f t="shared" si="54"/>
        <v>4</v>
      </c>
      <c r="AH119" s="219">
        <f t="shared" si="54"/>
        <v>113</v>
      </c>
      <c r="AI119" s="207">
        <f t="shared" si="54"/>
        <v>13</v>
      </c>
      <c r="AJ119" s="194">
        <f t="shared" si="54"/>
        <v>0</v>
      </c>
      <c r="AK119" s="219">
        <f t="shared" si="54"/>
        <v>13</v>
      </c>
      <c r="AL119" s="207">
        <f t="shared" si="54"/>
        <v>3</v>
      </c>
      <c r="AM119" s="220">
        <f t="shared" si="54"/>
        <v>0</v>
      </c>
      <c r="AN119" s="219">
        <f t="shared" si="54"/>
        <v>3</v>
      </c>
    </row>
    <row r="120" spans="1:40" x14ac:dyDescent="0.25">
      <c r="A120" s="110"/>
      <c r="B120" s="118"/>
      <c r="C120" s="118"/>
      <c r="D120" s="205"/>
      <c r="E120" s="205"/>
      <c r="F120" s="118"/>
      <c r="G120" s="118"/>
      <c r="H120" s="205"/>
      <c r="I120" s="205"/>
      <c r="J120" s="205"/>
      <c r="K120" s="118"/>
      <c r="L120" s="118"/>
      <c r="M120" s="205"/>
      <c r="N120" s="118"/>
      <c r="O120" s="118"/>
      <c r="P120" s="118"/>
      <c r="Q120" s="118"/>
      <c r="R120" s="118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</row>
    <row r="121" spans="1:40" ht="17.25" x14ac:dyDescent="0.25">
      <c r="A121" s="306" t="s">
        <v>77</v>
      </c>
      <c r="B121" s="306"/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  <c r="X121" s="306"/>
      <c r="Y121" s="306"/>
      <c r="Z121" s="306"/>
      <c r="AA121" s="306"/>
      <c r="AB121" s="306"/>
      <c r="AC121" s="306"/>
      <c r="AD121" s="306"/>
      <c r="AE121" s="306"/>
      <c r="AF121" s="306"/>
      <c r="AG121" s="306"/>
      <c r="AH121" s="306"/>
      <c r="AI121" s="306"/>
      <c r="AJ121" s="306"/>
      <c r="AK121" s="306"/>
      <c r="AL121" s="306"/>
      <c r="AM121" s="306"/>
      <c r="AN121" s="306"/>
    </row>
    <row r="122" spans="1:40" ht="15.75" x14ac:dyDescent="0.25">
      <c r="A122" s="121"/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200"/>
      <c r="AD122" s="200"/>
      <c r="AE122" s="200"/>
      <c r="AF122" s="1"/>
      <c r="AG122" s="1"/>
    </row>
    <row r="123" spans="1:40" ht="16.5" thickBot="1" x14ac:dyDescent="0.3">
      <c r="A123" s="317" t="s">
        <v>104</v>
      </c>
      <c r="B123" s="317"/>
      <c r="C123" s="317"/>
      <c r="D123" s="317"/>
      <c r="E123" s="317"/>
      <c r="F123" s="317"/>
      <c r="G123" s="317"/>
      <c r="H123" s="317"/>
      <c r="I123" s="317"/>
      <c r="J123" s="317"/>
      <c r="K123" s="317"/>
      <c r="L123" s="317"/>
      <c r="M123" s="317"/>
      <c r="N123" s="317"/>
      <c r="O123" s="317"/>
      <c r="P123" s="317"/>
      <c r="Q123" s="317"/>
      <c r="R123" s="317"/>
      <c r="S123" s="317"/>
      <c r="T123" s="317"/>
      <c r="U123" s="317"/>
      <c r="V123" s="317"/>
      <c r="W123" s="317"/>
      <c r="X123" s="317"/>
      <c r="Y123" s="317"/>
      <c r="Z123" s="317"/>
      <c r="AA123" s="317"/>
      <c r="AB123" s="317"/>
      <c r="AC123" s="317"/>
      <c r="AD123" s="317"/>
      <c r="AE123" s="317"/>
      <c r="AF123" s="317"/>
      <c r="AG123" s="317"/>
      <c r="AH123" s="317"/>
      <c r="AI123" s="317"/>
      <c r="AJ123" s="317"/>
      <c r="AK123" s="317"/>
      <c r="AL123" s="317"/>
      <c r="AM123" s="317"/>
      <c r="AN123" s="317"/>
    </row>
    <row r="124" spans="1:40" ht="15.75" thickBot="1" x14ac:dyDescent="0.3">
      <c r="I124" s="340" t="s">
        <v>42</v>
      </c>
      <c r="J124" s="341"/>
      <c r="K124" s="341"/>
      <c r="L124" s="341"/>
      <c r="M124" s="341"/>
      <c r="N124" s="341"/>
      <c r="O124" s="355"/>
      <c r="P124" s="343" t="s">
        <v>105</v>
      </c>
      <c r="Q124" s="345" t="s">
        <v>106</v>
      </c>
      <c r="R124" s="347" t="s">
        <v>107</v>
      </c>
      <c r="S124" s="349" t="s">
        <v>98</v>
      </c>
      <c r="T124" s="350"/>
      <c r="U124" s="350"/>
      <c r="V124" s="350"/>
      <c r="W124" s="350"/>
      <c r="X124" s="350"/>
      <c r="Y124" s="350"/>
      <c r="Z124" s="350"/>
      <c r="AA124" s="351"/>
    </row>
    <row r="125" spans="1:40" x14ac:dyDescent="0.25">
      <c r="I125" s="358"/>
      <c r="J125" s="359"/>
      <c r="K125" s="359"/>
      <c r="L125" s="359"/>
      <c r="M125" s="359"/>
      <c r="N125" s="359"/>
      <c r="O125" s="360"/>
      <c r="P125" s="344"/>
      <c r="Q125" s="346"/>
      <c r="R125" s="348"/>
      <c r="S125" s="352" t="s">
        <v>48</v>
      </c>
      <c r="T125" s="353"/>
      <c r="U125" s="354"/>
      <c r="V125" s="340" t="s">
        <v>50</v>
      </c>
      <c r="W125" s="341"/>
      <c r="X125" s="355"/>
      <c r="Y125" s="356" t="s">
        <v>52</v>
      </c>
      <c r="Z125" s="353"/>
      <c r="AA125" s="357"/>
    </row>
    <row r="126" spans="1:40" ht="15.75" thickBot="1" x14ac:dyDescent="0.3">
      <c r="I126" s="361"/>
      <c r="J126" s="362"/>
      <c r="K126" s="362"/>
      <c r="L126" s="362"/>
      <c r="M126" s="362"/>
      <c r="N126" s="362"/>
      <c r="O126" s="363"/>
      <c r="P126" s="344"/>
      <c r="Q126" s="346"/>
      <c r="R126" s="348"/>
      <c r="S126" s="15" t="s">
        <v>25</v>
      </c>
      <c r="T126" s="16" t="s">
        <v>0</v>
      </c>
      <c r="U126" s="205" t="s">
        <v>23</v>
      </c>
      <c r="V126" s="15" t="s">
        <v>25</v>
      </c>
      <c r="W126" s="16" t="s">
        <v>0</v>
      </c>
      <c r="X126" s="206" t="s">
        <v>23</v>
      </c>
      <c r="Y126" s="16" t="s">
        <v>25</v>
      </c>
      <c r="Z126" s="16" t="s">
        <v>0</v>
      </c>
      <c r="AA126" s="206" t="s">
        <v>23</v>
      </c>
    </row>
    <row r="127" spans="1:40" ht="15" customHeight="1" x14ac:dyDescent="0.25">
      <c r="I127" s="328" t="s">
        <v>86</v>
      </c>
      <c r="J127" s="329"/>
      <c r="K127" s="329"/>
      <c r="L127" s="329"/>
      <c r="M127" s="329"/>
      <c r="N127" s="329"/>
      <c r="O127" s="330"/>
      <c r="P127" s="18">
        <f>SUM(AC17+AC44+AC71+AC98)</f>
        <v>150</v>
      </c>
      <c r="Q127" s="149">
        <f t="shared" ref="Q127:R142" si="55">SUM(AD17+AD44+AD71+AD98)</f>
        <v>3</v>
      </c>
      <c r="R127" s="19">
        <f t="shared" si="55"/>
        <v>153</v>
      </c>
      <c r="S127" s="17">
        <f>SUM(AF17+AF44+AF71+AF98)</f>
        <v>138</v>
      </c>
      <c r="T127" s="149">
        <f>SUM(AG17+AG44+AG71+AG98)</f>
        <v>2</v>
      </c>
      <c r="U127" s="19">
        <f t="shared" ref="T127:AA142" si="56">SUM(AH17+AH44+AH71+AH98)</f>
        <v>140</v>
      </c>
      <c r="V127" s="17">
        <f t="shared" si="56"/>
        <v>9</v>
      </c>
      <c r="W127" s="149">
        <f t="shared" si="56"/>
        <v>1</v>
      </c>
      <c r="X127" s="30">
        <f t="shared" si="56"/>
        <v>10</v>
      </c>
      <c r="Y127" s="18">
        <f t="shared" si="56"/>
        <v>3</v>
      </c>
      <c r="Z127" s="149">
        <f t="shared" si="56"/>
        <v>0</v>
      </c>
      <c r="AA127" s="30">
        <f t="shared" si="56"/>
        <v>3</v>
      </c>
    </row>
    <row r="128" spans="1:40" ht="15" customHeight="1" x14ac:dyDescent="0.25">
      <c r="I128" s="325" t="s">
        <v>89</v>
      </c>
      <c r="J128" s="326"/>
      <c r="K128" s="326"/>
      <c r="L128" s="326"/>
      <c r="M128" s="326"/>
      <c r="N128" s="326"/>
      <c r="O128" s="327"/>
      <c r="P128" s="22">
        <f t="shared" ref="P128:P147" si="57">SUM(AC18+AC45+AC72+AC99)</f>
        <v>55</v>
      </c>
      <c r="Q128" s="27">
        <f t="shared" si="55"/>
        <v>1</v>
      </c>
      <c r="R128" s="26">
        <f t="shared" si="55"/>
        <v>56</v>
      </c>
      <c r="S128" s="21">
        <f t="shared" ref="S128:S147" si="58">SUM(AF18+AF45+AF72+AF99)</f>
        <v>53</v>
      </c>
      <c r="T128" s="27">
        <f t="shared" si="56"/>
        <v>1</v>
      </c>
      <c r="U128" s="26">
        <f t="shared" si="56"/>
        <v>54</v>
      </c>
      <c r="V128" s="21">
        <f t="shared" si="56"/>
        <v>2</v>
      </c>
      <c r="W128" s="27">
        <f t="shared" si="56"/>
        <v>0</v>
      </c>
      <c r="X128" s="31">
        <f t="shared" si="56"/>
        <v>2</v>
      </c>
      <c r="Y128" s="22">
        <f t="shared" si="56"/>
        <v>0</v>
      </c>
      <c r="Z128" s="27">
        <f t="shared" si="56"/>
        <v>0</v>
      </c>
      <c r="AA128" s="31">
        <f t="shared" si="56"/>
        <v>0</v>
      </c>
    </row>
    <row r="129" spans="9:27" ht="15" customHeight="1" x14ac:dyDescent="0.25">
      <c r="I129" s="325" t="s">
        <v>93</v>
      </c>
      <c r="J129" s="326"/>
      <c r="K129" s="326"/>
      <c r="L129" s="326"/>
      <c r="M129" s="326"/>
      <c r="N129" s="326"/>
      <c r="O129" s="327"/>
      <c r="P129" s="22">
        <f t="shared" si="57"/>
        <v>1</v>
      </c>
      <c r="Q129" s="27">
        <f t="shared" si="55"/>
        <v>0</v>
      </c>
      <c r="R129" s="26">
        <f t="shared" si="55"/>
        <v>1</v>
      </c>
      <c r="S129" s="21">
        <f t="shared" si="58"/>
        <v>0</v>
      </c>
      <c r="T129" s="27">
        <f t="shared" si="56"/>
        <v>0</v>
      </c>
      <c r="U129" s="26">
        <f t="shared" si="56"/>
        <v>0</v>
      </c>
      <c r="V129" s="21">
        <f t="shared" si="56"/>
        <v>1</v>
      </c>
      <c r="W129" s="27">
        <f t="shared" si="56"/>
        <v>0</v>
      </c>
      <c r="X129" s="31">
        <f t="shared" si="56"/>
        <v>1</v>
      </c>
      <c r="Y129" s="22">
        <f t="shared" si="56"/>
        <v>0</v>
      </c>
      <c r="Z129" s="27">
        <f t="shared" si="56"/>
        <v>0</v>
      </c>
      <c r="AA129" s="31">
        <f t="shared" si="56"/>
        <v>0</v>
      </c>
    </row>
    <row r="130" spans="9:27" ht="15" customHeight="1" x14ac:dyDescent="0.25">
      <c r="I130" s="325" t="s">
        <v>95</v>
      </c>
      <c r="J130" s="326"/>
      <c r="K130" s="326"/>
      <c r="L130" s="326"/>
      <c r="M130" s="326"/>
      <c r="N130" s="326"/>
      <c r="O130" s="327"/>
      <c r="P130" s="22">
        <f t="shared" si="57"/>
        <v>1</v>
      </c>
      <c r="Q130" s="27">
        <f t="shared" si="55"/>
        <v>0</v>
      </c>
      <c r="R130" s="26">
        <f t="shared" si="55"/>
        <v>1</v>
      </c>
      <c r="S130" s="21">
        <f t="shared" si="58"/>
        <v>0</v>
      </c>
      <c r="T130" s="27">
        <f t="shared" si="56"/>
        <v>0</v>
      </c>
      <c r="U130" s="26">
        <f t="shared" si="56"/>
        <v>0</v>
      </c>
      <c r="V130" s="21">
        <f t="shared" si="56"/>
        <v>1</v>
      </c>
      <c r="W130" s="27">
        <f t="shared" si="56"/>
        <v>0</v>
      </c>
      <c r="X130" s="31">
        <f t="shared" si="56"/>
        <v>1</v>
      </c>
      <c r="Y130" s="22">
        <f t="shared" si="56"/>
        <v>0</v>
      </c>
      <c r="Z130" s="27">
        <f t="shared" si="56"/>
        <v>0</v>
      </c>
      <c r="AA130" s="31">
        <f t="shared" si="56"/>
        <v>0</v>
      </c>
    </row>
    <row r="131" spans="9:27" ht="15" customHeight="1" x14ac:dyDescent="0.25">
      <c r="I131" s="337" t="s">
        <v>87</v>
      </c>
      <c r="J131" s="338"/>
      <c r="K131" s="338"/>
      <c r="L131" s="338"/>
      <c r="M131" s="338"/>
      <c r="N131" s="338"/>
      <c r="O131" s="339"/>
      <c r="P131" s="22">
        <f t="shared" si="57"/>
        <v>30</v>
      </c>
      <c r="Q131" s="27">
        <f t="shared" si="55"/>
        <v>6</v>
      </c>
      <c r="R131" s="26">
        <f t="shared" si="55"/>
        <v>36</v>
      </c>
      <c r="S131" s="21">
        <f t="shared" si="58"/>
        <v>29</v>
      </c>
      <c r="T131" s="27">
        <f t="shared" si="56"/>
        <v>6</v>
      </c>
      <c r="U131" s="26">
        <f t="shared" si="56"/>
        <v>35</v>
      </c>
      <c r="V131" s="21">
        <f t="shared" si="56"/>
        <v>0</v>
      </c>
      <c r="W131" s="27">
        <f t="shared" si="56"/>
        <v>0</v>
      </c>
      <c r="X131" s="31">
        <f t="shared" si="56"/>
        <v>0</v>
      </c>
      <c r="Y131" s="22">
        <f t="shared" si="56"/>
        <v>1</v>
      </c>
      <c r="Z131" s="27">
        <f t="shared" si="56"/>
        <v>0</v>
      </c>
      <c r="AA131" s="31">
        <f t="shared" si="56"/>
        <v>1</v>
      </c>
    </row>
    <row r="132" spans="9:27" ht="15" customHeight="1" x14ac:dyDescent="0.25">
      <c r="I132" s="337" t="s">
        <v>37</v>
      </c>
      <c r="J132" s="338"/>
      <c r="K132" s="338"/>
      <c r="L132" s="338"/>
      <c r="M132" s="338"/>
      <c r="N132" s="338"/>
      <c r="O132" s="339"/>
      <c r="P132" s="22">
        <f t="shared" si="57"/>
        <v>0</v>
      </c>
      <c r="Q132" s="27">
        <f t="shared" si="55"/>
        <v>0</v>
      </c>
      <c r="R132" s="26">
        <f t="shared" si="55"/>
        <v>0</v>
      </c>
      <c r="S132" s="21">
        <f t="shared" si="58"/>
        <v>0</v>
      </c>
      <c r="T132" s="27">
        <f t="shared" si="56"/>
        <v>0</v>
      </c>
      <c r="U132" s="26">
        <f t="shared" si="56"/>
        <v>0</v>
      </c>
      <c r="V132" s="21">
        <f t="shared" si="56"/>
        <v>0</v>
      </c>
      <c r="W132" s="27">
        <f t="shared" si="56"/>
        <v>0</v>
      </c>
      <c r="X132" s="31">
        <f t="shared" si="56"/>
        <v>0</v>
      </c>
      <c r="Y132" s="22">
        <f t="shared" si="56"/>
        <v>0</v>
      </c>
      <c r="Z132" s="27">
        <f t="shared" si="56"/>
        <v>0</v>
      </c>
      <c r="AA132" s="31">
        <f t="shared" si="56"/>
        <v>0</v>
      </c>
    </row>
    <row r="133" spans="9:27" ht="15" customHeight="1" x14ac:dyDescent="0.25">
      <c r="I133" s="337" t="s">
        <v>11</v>
      </c>
      <c r="J133" s="338"/>
      <c r="K133" s="338"/>
      <c r="L133" s="338"/>
      <c r="M133" s="338"/>
      <c r="N133" s="338"/>
      <c r="O133" s="339"/>
      <c r="P133" s="22">
        <f t="shared" si="57"/>
        <v>6</v>
      </c>
      <c r="Q133" s="27">
        <f t="shared" si="55"/>
        <v>2</v>
      </c>
      <c r="R133" s="26">
        <f t="shared" si="55"/>
        <v>8</v>
      </c>
      <c r="S133" s="21">
        <f t="shared" si="58"/>
        <v>2</v>
      </c>
      <c r="T133" s="27">
        <f t="shared" si="56"/>
        <v>2</v>
      </c>
      <c r="U133" s="26">
        <f t="shared" si="56"/>
        <v>4</v>
      </c>
      <c r="V133" s="21">
        <f t="shared" si="56"/>
        <v>2</v>
      </c>
      <c r="W133" s="27">
        <f t="shared" si="56"/>
        <v>0</v>
      </c>
      <c r="X133" s="31">
        <f t="shared" si="56"/>
        <v>2</v>
      </c>
      <c r="Y133" s="22">
        <f t="shared" si="56"/>
        <v>2</v>
      </c>
      <c r="Z133" s="27">
        <f t="shared" si="56"/>
        <v>0</v>
      </c>
      <c r="AA133" s="31">
        <f t="shared" si="56"/>
        <v>2</v>
      </c>
    </row>
    <row r="134" spans="9:27" ht="15" customHeight="1" x14ac:dyDescent="0.25">
      <c r="I134" s="337" t="s">
        <v>12</v>
      </c>
      <c r="J134" s="338"/>
      <c r="K134" s="338"/>
      <c r="L134" s="338"/>
      <c r="M134" s="338"/>
      <c r="N134" s="338"/>
      <c r="O134" s="339"/>
      <c r="P134" s="22">
        <f t="shared" si="57"/>
        <v>0</v>
      </c>
      <c r="Q134" s="27">
        <f t="shared" si="55"/>
        <v>0</v>
      </c>
      <c r="R134" s="26">
        <f t="shared" si="55"/>
        <v>0</v>
      </c>
      <c r="S134" s="21">
        <f t="shared" si="58"/>
        <v>0</v>
      </c>
      <c r="T134" s="27">
        <f t="shared" si="56"/>
        <v>0</v>
      </c>
      <c r="U134" s="26">
        <f t="shared" si="56"/>
        <v>0</v>
      </c>
      <c r="V134" s="21">
        <f t="shared" si="56"/>
        <v>0</v>
      </c>
      <c r="W134" s="27">
        <f t="shared" si="56"/>
        <v>0</v>
      </c>
      <c r="X134" s="31">
        <f t="shared" si="56"/>
        <v>0</v>
      </c>
      <c r="Y134" s="22">
        <f t="shared" si="56"/>
        <v>0</v>
      </c>
      <c r="Z134" s="27">
        <f t="shared" si="56"/>
        <v>0</v>
      </c>
      <c r="AA134" s="31">
        <f t="shared" si="56"/>
        <v>0</v>
      </c>
    </row>
    <row r="135" spans="9:27" ht="15" customHeight="1" x14ac:dyDescent="0.25">
      <c r="I135" s="337" t="s">
        <v>10</v>
      </c>
      <c r="J135" s="338"/>
      <c r="K135" s="338"/>
      <c r="L135" s="338"/>
      <c r="M135" s="338"/>
      <c r="N135" s="338"/>
      <c r="O135" s="339"/>
      <c r="P135" s="22">
        <f t="shared" si="57"/>
        <v>0</v>
      </c>
      <c r="Q135" s="27">
        <f t="shared" si="55"/>
        <v>0</v>
      </c>
      <c r="R135" s="26">
        <f t="shared" si="55"/>
        <v>0</v>
      </c>
      <c r="S135" s="21">
        <f t="shared" si="58"/>
        <v>0</v>
      </c>
      <c r="T135" s="27">
        <f t="shared" si="56"/>
        <v>0</v>
      </c>
      <c r="U135" s="26">
        <f t="shared" si="56"/>
        <v>0</v>
      </c>
      <c r="V135" s="21">
        <f t="shared" si="56"/>
        <v>0</v>
      </c>
      <c r="W135" s="27">
        <f t="shared" si="56"/>
        <v>0</v>
      </c>
      <c r="X135" s="31">
        <f t="shared" si="56"/>
        <v>0</v>
      </c>
      <c r="Y135" s="22">
        <f t="shared" si="56"/>
        <v>0</v>
      </c>
      <c r="Z135" s="27">
        <f t="shared" si="56"/>
        <v>0</v>
      </c>
      <c r="AA135" s="31">
        <f t="shared" si="56"/>
        <v>0</v>
      </c>
    </row>
    <row r="136" spans="9:27" ht="15" customHeight="1" x14ac:dyDescent="0.25">
      <c r="I136" s="337" t="s">
        <v>14</v>
      </c>
      <c r="J136" s="338"/>
      <c r="K136" s="338"/>
      <c r="L136" s="338"/>
      <c r="M136" s="338"/>
      <c r="N136" s="338"/>
      <c r="O136" s="339"/>
      <c r="P136" s="22">
        <f t="shared" si="57"/>
        <v>25</v>
      </c>
      <c r="Q136" s="27">
        <f t="shared" si="55"/>
        <v>3</v>
      </c>
      <c r="R136" s="26">
        <f t="shared" si="55"/>
        <v>28</v>
      </c>
      <c r="S136" s="21">
        <f t="shared" si="58"/>
        <v>24</v>
      </c>
      <c r="T136" s="27">
        <f t="shared" si="56"/>
        <v>3</v>
      </c>
      <c r="U136" s="26">
        <f t="shared" si="56"/>
        <v>27</v>
      </c>
      <c r="V136" s="21">
        <f t="shared" si="56"/>
        <v>1</v>
      </c>
      <c r="W136" s="27">
        <f t="shared" si="56"/>
        <v>0</v>
      </c>
      <c r="X136" s="31">
        <f t="shared" si="56"/>
        <v>1</v>
      </c>
      <c r="Y136" s="22">
        <f t="shared" si="56"/>
        <v>0</v>
      </c>
      <c r="Z136" s="27">
        <f t="shared" si="56"/>
        <v>0</v>
      </c>
      <c r="AA136" s="31">
        <f t="shared" si="56"/>
        <v>0</v>
      </c>
    </row>
    <row r="137" spans="9:27" ht="15" customHeight="1" x14ac:dyDescent="0.25">
      <c r="I137" s="337" t="s">
        <v>15</v>
      </c>
      <c r="J137" s="338"/>
      <c r="K137" s="338"/>
      <c r="L137" s="338"/>
      <c r="M137" s="338"/>
      <c r="N137" s="338"/>
      <c r="O137" s="339"/>
      <c r="P137" s="22">
        <f t="shared" si="57"/>
        <v>2</v>
      </c>
      <c r="Q137" s="27">
        <f t="shared" si="55"/>
        <v>0</v>
      </c>
      <c r="R137" s="26">
        <f t="shared" si="55"/>
        <v>2</v>
      </c>
      <c r="S137" s="21">
        <f t="shared" si="58"/>
        <v>2</v>
      </c>
      <c r="T137" s="27">
        <f t="shared" si="56"/>
        <v>0</v>
      </c>
      <c r="U137" s="26">
        <f t="shared" si="56"/>
        <v>2</v>
      </c>
      <c r="V137" s="21">
        <f t="shared" si="56"/>
        <v>0</v>
      </c>
      <c r="W137" s="27">
        <f t="shared" si="56"/>
        <v>0</v>
      </c>
      <c r="X137" s="31">
        <f t="shared" si="56"/>
        <v>0</v>
      </c>
      <c r="Y137" s="22">
        <f t="shared" si="56"/>
        <v>0</v>
      </c>
      <c r="Z137" s="27">
        <f t="shared" si="56"/>
        <v>0</v>
      </c>
      <c r="AA137" s="31">
        <f t="shared" si="56"/>
        <v>0</v>
      </c>
    </row>
    <row r="138" spans="9:27" ht="15" customHeight="1" x14ac:dyDescent="0.25">
      <c r="I138" s="337" t="s">
        <v>16</v>
      </c>
      <c r="J138" s="338"/>
      <c r="K138" s="338"/>
      <c r="L138" s="338"/>
      <c r="M138" s="338"/>
      <c r="N138" s="338"/>
      <c r="O138" s="339"/>
      <c r="P138" s="22">
        <f t="shared" si="57"/>
        <v>0</v>
      </c>
      <c r="Q138" s="27">
        <f t="shared" si="55"/>
        <v>0</v>
      </c>
      <c r="R138" s="26">
        <f t="shared" si="55"/>
        <v>0</v>
      </c>
      <c r="S138" s="21">
        <f t="shared" si="58"/>
        <v>0</v>
      </c>
      <c r="T138" s="27">
        <f t="shared" si="56"/>
        <v>0</v>
      </c>
      <c r="U138" s="26">
        <f t="shared" si="56"/>
        <v>0</v>
      </c>
      <c r="V138" s="21">
        <f t="shared" si="56"/>
        <v>0</v>
      </c>
      <c r="W138" s="27">
        <f t="shared" si="56"/>
        <v>0</v>
      </c>
      <c r="X138" s="31">
        <f t="shared" si="56"/>
        <v>0</v>
      </c>
      <c r="Y138" s="22">
        <f t="shared" si="56"/>
        <v>0</v>
      </c>
      <c r="Z138" s="27">
        <f t="shared" si="56"/>
        <v>0</v>
      </c>
      <c r="AA138" s="31">
        <f t="shared" si="56"/>
        <v>0</v>
      </c>
    </row>
    <row r="139" spans="9:27" ht="15" customHeight="1" x14ac:dyDescent="0.25">
      <c r="I139" s="337" t="s">
        <v>39</v>
      </c>
      <c r="J139" s="338"/>
      <c r="K139" s="338"/>
      <c r="L139" s="338"/>
      <c r="M139" s="338"/>
      <c r="N139" s="338"/>
      <c r="O139" s="339"/>
      <c r="P139" s="22">
        <f t="shared" si="57"/>
        <v>5</v>
      </c>
      <c r="Q139" s="27">
        <f t="shared" si="55"/>
        <v>0</v>
      </c>
      <c r="R139" s="26">
        <f t="shared" si="55"/>
        <v>5</v>
      </c>
      <c r="S139" s="21">
        <f t="shared" si="58"/>
        <v>3</v>
      </c>
      <c r="T139" s="27">
        <f t="shared" si="56"/>
        <v>0</v>
      </c>
      <c r="U139" s="26">
        <f t="shared" si="56"/>
        <v>3</v>
      </c>
      <c r="V139" s="21">
        <f t="shared" si="56"/>
        <v>2</v>
      </c>
      <c r="W139" s="27">
        <f t="shared" si="56"/>
        <v>0</v>
      </c>
      <c r="X139" s="31">
        <f t="shared" si="56"/>
        <v>2</v>
      </c>
      <c r="Y139" s="22">
        <f t="shared" si="56"/>
        <v>0</v>
      </c>
      <c r="Z139" s="27">
        <f t="shared" si="56"/>
        <v>0</v>
      </c>
      <c r="AA139" s="31">
        <f t="shared" si="56"/>
        <v>0</v>
      </c>
    </row>
    <row r="140" spans="9:27" ht="15" customHeight="1" x14ac:dyDescent="0.25">
      <c r="I140" s="325" t="s">
        <v>91</v>
      </c>
      <c r="J140" s="326"/>
      <c r="K140" s="326"/>
      <c r="L140" s="326"/>
      <c r="M140" s="326"/>
      <c r="N140" s="326"/>
      <c r="O140" s="327"/>
      <c r="P140" s="22">
        <f t="shared" si="57"/>
        <v>2</v>
      </c>
      <c r="Q140" s="27">
        <f t="shared" si="55"/>
        <v>0</v>
      </c>
      <c r="R140" s="26">
        <f t="shared" si="55"/>
        <v>2</v>
      </c>
      <c r="S140" s="21">
        <f t="shared" si="58"/>
        <v>2</v>
      </c>
      <c r="T140" s="27">
        <f t="shared" si="56"/>
        <v>0</v>
      </c>
      <c r="U140" s="26">
        <f t="shared" si="56"/>
        <v>2</v>
      </c>
      <c r="V140" s="21">
        <f t="shared" si="56"/>
        <v>0</v>
      </c>
      <c r="W140" s="27">
        <f t="shared" si="56"/>
        <v>0</v>
      </c>
      <c r="X140" s="31">
        <f t="shared" si="56"/>
        <v>0</v>
      </c>
      <c r="Y140" s="22">
        <f t="shared" si="56"/>
        <v>0</v>
      </c>
      <c r="Z140" s="27">
        <f t="shared" si="56"/>
        <v>0</v>
      </c>
      <c r="AA140" s="31">
        <f t="shared" si="56"/>
        <v>0</v>
      </c>
    </row>
    <row r="141" spans="9:27" ht="15" customHeight="1" x14ac:dyDescent="0.25">
      <c r="I141" s="337" t="s">
        <v>17</v>
      </c>
      <c r="J141" s="338"/>
      <c r="K141" s="338"/>
      <c r="L141" s="338"/>
      <c r="M141" s="338"/>
      <c r="N141" s="338"/>
      <c r="O141" s="339"/>
      <c r="P141" s="22">
        <f t="shared" si="57"/>
        <v>0</v>
      </c>
      <c r="Q141" s="27">
        <f t="shared" si="55"/>
        <v>0</v>
      </c>
      <c r="R141" s="26">
        <f t="shared" si="55"/>
        <v>0</v>
      </c>
      <c r="S141" s="21">
        <f t="shared" si="58"/>
        <v>0</v>
      </c>
      <c r="T141" s="27">
        <f t="shared" si="56"/>
        <v>0</v>
      </c>
      <c r="U141" s="26">
        <f t="shared" si="56"/>
        <v>0</v>
      </c>
      <c r="V141" s="21">
        <f t="shared" si="56"/>
        <v>0</v>
      </c>
      <c r="W141" s="27">
        <f t="shared" si="56"/>
        <v>0</v>
      </c>
      <c r="X141" s="31">
        <f t="shared" si="56"/>
        <v>0</v>
      </c>
      <c r="Y141" s="22">
        <f t="shared" si="56"/>
        <v>0</v>
      </c>
      <c r="Z141" s="27">
        <f t="shared" si="56"/>
        <v>0</v>
      </c>
      <c r="AA141" s="31">
        <f t="shared" si="56"/>
        <v>0</v>
      </c>
    </row>
    <row r="142" spans="9:27" ht="15" customHeight="1" x14ac:dyDescent="0.25">
      <c r="I142" s="337" t="s">
        <v>21</v>
      </c>
      <c r="J142" s="338"/>
      <c r="K142" s="338"/>
      <c r="L142" s="338"/>
      <c r="M142" s="338"/>
      <c r="N142" s="338"/>
      <c r="O142" s="339"/>
      <c r="P142" s="22">
        <f t="shared" si="57"/>
        <v>25</v>
      </c>
      <c r="Q142" s="27">
        <f t="shared" si="55"/>
        <v>1</v>
      </c>
      <c r="R142" s="26">
        <f t="shared" si="55"/>
        <v>26</v>
      </c>
      <c r="S142" s="21">
        <f t="shared" si="58"/>
        <v>23</v>
      </c>
      <c r="T142" s="27">
        <f t="shared" si="56"/>
        <v>1</v>
      </c>
      <c r="U142" s="26">
        <f t="shared" si="56"/>
        <v>24</v>
      </c>
      <c r="V142" s="21">
        <f t="shared" si="56"/>
        <v>2</v>
      </c>
      <c r="W142" s="27">
        <f t="shared" si="56"/>
        <v>0</v>
      </c>
      <c r="X142" s="31">
        <f t="shared" si="56"/>
        <v>2</v>
      </c>
      <c r="Y142" s="22">
        <f t="shared" si="56"/>
        <v>0</v>
      </c>
      <c r="Z142" s="27">
        <f t="shared" si="56"/>
        <v>0</v>
      </c>
      <c r="AA142" s="31">
        <f t="shared" si="56"/>
        <v>0</v>
      </c>
    </row>
    <row r="143" spans="9:27" ht="15" customHeight="1" x14ac:dyDescent="0.25">
      <c r="I143" s="325" t="s">
        <v>90</v>
      </c>
      <c r="J143" s="326"/>
      <c r="K143" s="326"/>
      <c r="L143" s="326"/>
      <c r="M143" s="326"/>
      <c r="N143" s="326"/>
      <c r="O143" s="327"/>
      <c r="P143" s="22">
        <f t="shared" si="57"/>
        <v>2</v>
      </c>
      <c r="Q143" s="27">
        <f t="shared" ref="Q143:Q147" si="59">SUM(AD33+AD60+AD87+AD114)</f>
        <v>0</v>
      </c>
      <c r="R143" s="26">
        <f t="shared" ref="R143:R147" si="60">SUM(AE33+AE60+AE87+AE114)</f>
        <v>2</v>
      </c>
      <c r="S143" s="21">
        <f t="shared" si="58"/>
        <v>2</v>
      </c>
      <c r="T143" s="27">
        <f t="shared" ref="T143:T147" si="61">SUM(AG33+AG60+AG87+AG114)</f>
        <v>0</v>
      </c>
      <c r="U143" s="26">
        <f t="shared" ref="U143:U147" si="62">SUM(AH33+AH60+AH87+AH114)</f>
        <v>2</v>
      </c>
      <c r="V143" s="21">
        <f t="shared" ref="V143:V147" si="63">SUM(AI33+AI60+AI87+AI114)</f>
        <v>0</v>
      </c>
      <c r="W143" s="27">
        <f t="shared" ref="W143:W147" si="64">SUM(AJ33+AJ60+AJ87+AJ114)</f>
        <v>0</v>
      </c>
      <c r="X143" s="31">
        <f t="shared" ref="X143:X147" si="65">SUM(AK33+AK60+AK87+AK114)</f>
        <v>0</v>
      </c>
      <c r="Y143" s="22">
        <f t="shared" ref="Y143:Y147" si="66">SUM(AL33+AL60+AL87+AL114)</f>
        <v>0</v>
      </c>
      <c r="Z143" s="27">
        <f t="shared" ref="Z143:Z147" si="67">SUM(AM33+AM60+AM87+AM114)</f>
        <v>0</v>
      </c>
      <c r="AA143" s="31">
        <f t="shared" ref="AA143:AA147" si="68">SUM(AN33+AN60+AN87+AN114)</f>
        <v>0</v>
      </c>
    </row>
    <row r="144" spans="9:27" ht="15" customHeight="1" x14ac:dyDescent="0.25">
      <c r="I144" s="337" t="s">
        <v>22</v>
      </c>
      <c r="J144" s="338"/>
      <c r="K144" s="338"/>
      <c r="L144" s="338"/>
      <c r="M144" s="338"/>
      <c r="N144" s="338"/>
      <c r="O144" s="339"/>
      <c r="P144" s="22">
        <f t="shared" si="57"/>
        <v>2</v>
      </c>
      <c r="Q144" s="27">
        <f t="shared" si="59"/>
        <v>0</v>
      </c>
      <c r="R144" s="26">
        <f t="shared" si="60"/>
        <v>2</v>
      </c>
      <c r="S144" s="21">
        <f t="shared" si="58"/>
        <v>2</v>
      </c>
      <c r="T144" s="27">
        <f t="shared" si="61"/>
        <v>0</v>
      </c>
      <c r="U144" s="26">
        <f t="shared" si="62"/>
        <v>2</v>
      </c>
      <c r="V144" s="21">
        <f t="shared" si="63"/>
        <v>0</v>
      </c>
      <c r="W144" s="27">
        <f t="shared" si="64"/>
        <v>0</v>
      </c>
      <c r="X144" s="31">
        <f t="shared" si="65"/>
        <v>0</v>
      </c>
      <c r="Y144" s="22">
        <f t="shared" si="66"/>
        <v>0</v>
      </c>
      <c r="Z144" s="27">
        <f t="shared" si="67"/>
        <v>0</v>
      </c>
      <c r="AA144" s="31">
        <f t="shared" si="68"/>
        <v>0</v>
      </c>
    </row>
    <row r="145" spans="9:27" ht="15" customHeight="1" x14ac:dyDescent="0.25">
      <c r="I145" s="337" t="s">
        <v>18</v>
      </c>
      <c r="J145" s="338"/>
      <c r="K145" s="338"/>
      <c r="L145" s="338"/>
      <c r="M145" s="338"/>
      <c r="N145" s="338"/>
      <c r="O145" s="339"/>
      <c r="P145" s="22">
        <f t="shared" si="57"/>
        <v>55</v>
      </c>
      <c r="Q145" s="27">
        <f t="shared" si="59"/>
        <v>0</v>
      </c>
      <c r="R145" s="26">
        <f t="shared" si="60"/>
        <v>55</v>
      </c>
      <c r="S145" s="21">
        <f t="shared" si="58"/>
        <v>52</v>
      </c>
      <c r="T145" s="27">
        <f t="shared" si="61"/>
        <v>0</v>
      </c>
      <c r="U145" s="26">
        <f t="shared" si="62"/>
        <v>52</v>
      </c>
      <c r="V145" s="21">
        <f t="shared" si="63"/>
        <v>1</v>
      </c>
      <c r="W145" s="27">
        <f t="shared" si="64"/>
        <v>0</v>
      </c>
      <c r="X145" s="31">
        <f t="shared" si="65"/>
        <v>1</v>
      </c>
      <c r="Y145" s="22">
        <f t="shared" si="66"/>
        <v>2</v>
      </c>
      <c r="Z145" s="27">
        <f t="shared" si="67"/>
        <v>0</v>
      </c>
      <c r="AA145" s="31">
        <f t="shared" si="68"/>
        <v>2</v>
      </c>
    </row>
    <row r="146" spans="9:27" ht="15" customHeight="1" x14ac:dyDescent="0.25">
      <c r="I146" s="337" t="s">
        <v>19</v>
      </c>
      <c r="J146" s="338"/>
      <c r="K146" s="338"/>
      <c r="L146" s="338"/>
      <c r="M146" s="338"/>
      <c r="N146" s="338"/>
      <c r="O146" s="339"/>
      <c r="P146" s="22">
        <f t="shared" si="57"/>
        <v>2</v>
      </c>
      <c r="Q146" s="27">
        <f t="shared" si="59"/>
        <v>0</v>
      </c>
      <c r="R146" s="26">
        <f t="shared" si="60"/>
        <v>2</v>
      </c>
      <c r="S146" s="21">
        <f t="shared" si="58"/>
        <v>2</v>
      </c>
      <c r="T146" s="27">
        <f t="shared" si="61"/>
        <v>0</v>
      </c>
      <c r="U146" s="26">
        <f t="shared" si="62"/>
        <v>2</v>
      </c>
      <c r="V146" s="21">
        <f t="shared" si="63"/>
        <v>0</v>
      </c>
      <c r="W146" s="27">
        <f t="shared" si="64"/>
        <v>0</v>
      </c>
      <c r="X146" s="31">
        <f t="shared" si="65"/>
        <v>0</v>
      </c>
      <c r="Y146" s="22">
        <f t="shared" si="66"/>
        <v>0</v>
      </c>
      <c r="Z146" s="27">
        <f t="shared" si="67"/>
        <v>0</v>
      </c>
      <c r="AA146" s="31">
        <f t="shared" si="68"/>
        <v>0</v>
      </c>
    </row>
    <row r="147" spans="9:27" ht="15.75" customHeight="1" thickBot="1" x14ac:dyDescent="0.3">
      <c r="I147" s="334" t="s">
        <v>20</v>
      </c>
      <c r="J147" s="335"/>
      <c r="K147" s="335"/>
      <c r="L147" s="335"/>
      <c r="M147" s="335"/>
      <c r="N147" s="335"/>
      <c r="O147" s="336"/>
      <c r="P147" s="218">
        <f t="shared" si="57"/>
        <v>1</v>
      </c>
      <c r="Q147" s="196">
        <f t="shared" si="59"/>
        <v>0</v>
      </c>
      <c r="R147" s="178">
        <f t="shared" si="60"/>
        <v>1</v>
      </c>
      <c r="S147" s="177">
        <f t="shared" si="58"/>
        <v>0</v>
      </c>
      <c r="T147" s="196">
        <f t="shared" si="61"/>
        <v>0</v>
      </c>
      <c r="U147" s="178">
        <f t="shared" si="62"/>
        <v>0</v>
      </c>
      <c r="V147" s="177">
        <f t="shared" si="63"/>
        <v>0</v>
      </c>
      <c r="W147" s="196">
        <f t="shared" si="64"/>
        <v>0</v>
      </c>
      <c r="X147" s="179">
        <f t="shared" si="65"/>
        <v>0</v>
      </c>
      <c r="Y147" s="218">
        <f t="shared" si="66"/>
        <v>1</v>
      </c>
      <c r="Z147" s="196">
        <f t="shared" si="67"/>
        <v>0</v>
      </c>
      <c r="AA147" s="179">
        <f t="shared" si="68"/>
        <v>1</v>
      </c>
    </row>
    <row r="148" spans="9:27" ht="15.75" customHeight="1" thickBot="1" x14ac:dyDescent="0.3">
      <c r="I148" s="331" t="s">
        <v>8</v>
      </c>
      <c r="J148" s="332"/>
      <c r="K148" s="332"/>
      <c r="L148" s="332"/>
      <c r="M148" s="332"/>
      <c r="N148" s="332"/>
      <c r="O148" s="333"/>
      <c r="P148" s="193">
        <f t="shared" ref="P148:AA148" si="69">SUM(P127:P147)</f>
        <v>364</v>
      </c>
      <c r="Q148" s="194">
        <f t="shared" si="69"/>
        <v>16</v>
      </c>
      <c r="R148" s="219">
        <f t="shared" si="69"/>
        <v>380</v>
      </c>
      <c r="S148" s="195">
        <f t="shared" si="69"/>
        <v>334</v>
      </c>
      <c r="T148" s="194">
        <f t="shared" si="69"/>
        <v>15</v>
      </c>
      <c r="U148" s="220">
        <f t="shared" si="69"/>
        <v>349</v>
      </c>
      <c r="V148" s="207">
        <f t="shared" si="69"/>
        <v>21</v>
      </c>
      <c r="W148" s="194">
        <f t="shared" si="69"/>
        <v>1</v>
      </c>
      <c r="X148" s="219">
        <f t="shared" si="69"/>
        <v>22</v>
      </c>
      <c r="Y148" s="208">
        <f t="shared" si="69"/>
        <v>9</v>
      </c>
      <c r="Z148" s="220">
        <f t="shared" si="69"/>
        <v>0</v>
      </c>
      <c r="AA148" s="219">
        <f t="shared" si="69"/>
        <v>9</v>
      </c>
    </row>
  </sheetData>
  <sheetProtection algorithmName="SHA-512" hashValue="GWkTilkESDZj3o/p8gyu9ho/sV3t2JX/plN+ErmZADtGoSv7+OG5x3z/5BvrI8PUcjuxJaKdGbKuGtbLOXsbAA==" saltValue="/kuYY/s2zlhRH7aTTenS6A==" spinCount="100000" sheet="1" objects="1" scenarios="1"/>
  <mergeCells count="131">
    <mergeCell ref="E15:G15"/>
    <mergeCell ref="H15:J15"/>
    <mergeCell ref="B14:J14"/>
    <mergeCell ref="Q15:S15"/>
    <mergeCell ref="A14:A16"/>
    <mergeCell ref="W15:Y15"/>
    <mergeCell ref="T69:V69"/>
    <mergeCell ref="B68:J68"/>
    <mergeCell ref="B69:D69"/>
    <mergeCell ref="E69:G69"/>
    <mergeCell ref="H69:J69"/>
    <mergeCell ref="K68:S68"/>
    <mergeCell ref="K69:M69"/>
    <mergeCell ref="N69:P69"/>
    <mergeCell ref="Q69:S69"/>
    <mergeCell ref="W69:Y69"/>
    <mergeCell ref="T68:AB68"/>
    <mergeCell ref="Z69:AB69"/>
    <mergeCell ref="T14:AB14"/>
    <mergeCell ref="Z15:AB15"/>
    <mergeCell ref="Z42:AB42"/>
    <mergeCell ref="T15:V15"/>
    <mergeCell ref="T41:AB41"/>
    <mergeCell ref="T42:V42"/>
    <mergeCell ref="A95:A97"/>
    <mergeCell ref="B95:J95"/>
    <mergeCell ref="K95:S95"/>
    <mergeCell ref="T95:AB95"/>
    <mergeCell ref="B96:D96"/>
    <mergeCell ref="E96:G96"/>
    <mergeCell ref="H96:J96"/>
    <mergeCell ref="K96:M96"/>
    <mergeCell ref="N96:P96"/>
    <mergeCell ref="Q96:S96"/>
    <mergeCell ref="T96:V96"/>
    <mergeCell ref="W96:Y96"/>
    <mergeCell ref="Z96:AB96"/>
    <mergeCell ref="AI15:AK15"/>
    <mergeCell ref="AL15:AN15"/>
    <mergeCell ref="AF14:AN14"/>
    <mergeCell ref="AC14:AC16"/>
    <mergeCell ref="AE14:AE16"/>
    <mergeCell ref="AD14:AD16"/>
    <mergeCell ref="AC41:AC43"/>
    <mergeCell ref="AD41:AD43"/>
    <mergeCell ref="AE41:AE43"/>
    <mergeCell ref="AF41:AN41"/>
    <mergeCell ref="AF42:AH42"/>
    <mergeCell ref="A1:AN1"/>
    <mergeCell ref="U7:AA7"/>
    <mergeCell ref="U6:AA6"/>
    <mergeCell ref="A13:AN13"/>
    <mergeCell ref="A11:AN11"/>
    <mergeCell ref="A9:AN9"/>
    <mergeCell ref="A40:AN40"/>
    <mergeCell ref="A67:AN67"/>
    <mergeCell ref="Q7:S7"/>
    <mergeCell ref="Q6:S6"/>
    <mergeCell ref="Q5:S5"/>
    <mergeCell ref="J6:O6"/>
    <mergeCell ref="J5:O5"/>
    <mergeCell ref="A4:AN4"/>
    <mergeCell ref="A3:AN3"/>
    <mergeCell ref="A2:AN2"/>
    <mergeCell ref="U5:AA5"/>
    <mergeCell ref="K41:S41"/>
    <mergeCell ref="B41:J41"/>
    <mergeCell ref="A41:A43"/>
    <mergeCell ref="K14:S14"/>
    <mergeCell ref="K15:M15"/>
    <mergeCell ref="N15:P15"/>
    <mergeCell ref="AF15:AH15"/>
    <mergeCell ref="AI69:AK69"/>
    <mergeCell ref="AL69:AN69"/>
    <mergeCell ref="A94:AN94"/>
    <mergeCell ref="A68:A70"/>
    <mergeCell ref="K42:M42"/>
    <mergeCell ref="N42:P42"/>
    <mergeCell ref="Q42:S42"/>
    <mergeCell ref="H42:J42"/>
    <mergeCell ref="E42:G42"/>
    <mergeCell ref="B42:D42"/>
    <mergeCell ref="W42:Y42"/>
    <mergeCell ref="B15:D15"/>
    <mergeCell ref="P124:P126"/>
    <mergeCell ref="Q124:Q126"/>
    <mergeCell ref="R124:R126"/>
    <mergeCell ref="S124:AA124"/>
    <mergeCell ref="S125:U125"/>
    <mergeCell ref="V125:X125"/>
    <mergeCell ref="Y125:AA125"/>
    <mergeCell ref="A123:AN123"/>
    <mergeCell ref="I124:O126"/>
    <mergeCell ref="AC95:AC97"/>
    <mergeCell ref="AD95:AD97"/>
    <mergeCell ref="AE95:AE97"/>
    <mergeCell ref="AF95:AN95"/>
    <mergeCell ref="AF96:AH96"/>
    <mergeCell ref="AI96:AK96"/>
    <mergeCell ref="AL96:AN96"/>
    <mergeCell ref="AI42:AK42"/>
    <mergeCell ref="AL42:AN42"/>
    <mergeCell ref="AC68:AC70"/>
    <mergeCell ref="AD68:AD70"/>
    <mergeCell ref="AE68:AE70"/>
    <mergeCell ref="AF68:AN68"/>
    <mergeCell ref="AF69:AH69"/>
    <mergeCell ref="I130:O130"/>
    <mergeCell ref="I129:O129"/>
    <mergeCell ref="I128:O128"/>
    <mergeCell ref="I127:O127"/>
    <mergeCell ref="J7:O7"/>
    <mergeCell ref="I148:O148"/>
    <mergeCell ref="I147:O147"/>
    <mergeCell ref="I146:O146"/>
    <mergeCell ref="I145:O145"/>
    <mergeCell ref="I144:O144"/>
    <mergeCell ref="I143:O143"/>
    <mergeCell ref="I142:O142"/>
    <mergeCell ref="I141:O141"/>
    <mergeCell ref="I140:O140"/>
    <mergeCell ref="I139:O139"/>
    <mergeCell ref="I138:O138"/>
    <mergeCell ref="I137:O137"/>
    <mergeCell ref="I136:O136"/>
    <mergeCell ref="I135:O135"/>
    <mergeCell ref="I134:O134"/>
    <mergeCell ref="I133:O133"/>
    <mergeCell ref="I132:O132"/>
    <mergeCell ref="I131:O131"/>
    <mergeCell ref="A121:AN121"/>
  </mergeCells>
  <hyperlinks>
    <hyperlink ref="U6" r:id="rId1"/>
    <hyperlink ref="U5" r:id="rId2"/>
    <hyperlink ref="U7" r:id="rId3"/>
  </hyperlinks>
  <pageMargins left="0.7" right="0.7" top="0.75" bottom="0.75" header="0.3" footer="0.3"/>
  <pageSetup paperSize="9" scale="54" fitToHeight="0" orientation="portrait" r:id="rId4"/>
  <ignoredErrors>
    <ignoredError sqref="S143:S14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5"/>
  <sheetViews>
    <sheetView showGridLines="0" zoomScale="78" zoomScaleNormal="78" zoomScalePageLayoutView="48" workbookViewId="0">
      <selection activeCell="T43" sqref="T43"/>
    </sheetView>
  </sheetViews>
  <sheetFormatPr defaultRowHeight="15" x14ac:dyDescent="0.25"/>
  <cols>
    <col min="1" max="1" width="40.28515625" customWidth="1"/>
    <col min="2" max="41" width="3.7109375" customWidth="1"/>
  </cols>
  <sheetData>
    <row r="1" spans="1:41" ht="18.75" x14ac:dyDescent="0.25">
      <c r="A1" s="307" t="s">
        <v>53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</row>
    <row r="2" spans="1:41" ht="18.75" x14ac:dyDescent="0.25">
      <c r="A2" s="315" t="s">
        <v>81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15"/>
      <c r="AN2" s="315"/>
      <c r="AO2" s="315"/>
    </row>
    <row r="3" spans="1:41" ht="18.75" x14ac:dyDescent="0.25">
      <c r="A3" s="309" t="s">
        <v>117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</row>
    <row r="4" spans="1:41" ht="65.25" customHeight="1" x14ac:dyDescent="0.25">
      <c r="A4" s="370" t="s">
        <v>82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  <c r="AH4" s="370"/>
      <c r="AI4" s="370"/>
      <c r="AJ4" s="370"/>
      <c r="AK4" s="370"/>
      <c r="AL4" s="370"/>
      <c r="AM4" s="370"/>
      <c r="AN4" s="370"/>
      <c r="AO4" s="370"/>
    </row>
    <row r="5" spans="1:41" x14ac:dyDescent="0.25">
      <c r="A5" s="73"/>
      <c r="B5" s="74"/>
      <c r="C5" s="74"/>
      <c r="J5" s="314" t="s">
        <v>47</v>
      </c>
      <c r="K5" s="314"/>
      <c r="L5" s="314"/>
      <c r="M5" s="314"/>
      <c r="N5" s="314"/>
      <c r="O5" s="314"/>
      <c r="P5" s="314"/>
      <c r="Q5" s="314" t="s">
        <v>48</v>
      </c>
      <c r="R5" s="314"/>
      <c r="S5" s="314"/>
      <c r="T5" s="314"/>
      <c r="U5" s="276" t="s">
        <v>44</v>
      </c>
      <c r="V5" s="276"/>
      <c r="W5" s="276"/>
      <c r="X5" s="276"/>
      <c r="Y5" s="276"/>
      <c r="Z5" s="276"/>
      <c r="AA5" s="276"/>
      <c r="AC5" s="1"/>
    </row>
    <row r="6" spans="1:41" x14ac:dyDescent="0.25">
      <c r="A6" s="73"/>
      <c r="B6" s="74"/>
      <c r="C6" s="74"/>
      <c r="J6" s="313" t="s">
        <v>49</v>
      </c>
      <c r="K6" s="313"/>
      <c r="L6" s="313"/>
      <c r="M6" s="313"/>
      <c r="N6" s="313"/>
      <c r="O6" s="313"/>
      <c r="P6" s="313"/>
      <c r="Q6" s="313" t="s">
        <v>50</v>
      </c>
      <c r="R6" s="313"/>
      <c r="S6" s="313"/>
      <c r="T6" s="313"/>
      <c r="U6" s="278" t="s">
        <v>45</v>
      </c>
      <c r="V6" s="278"/>
      <c r="W6" s="278"/>
      <c r="X6" s="278"/>
      <c r="Y6" s="278"/>
      <c r="Z6" s="278"/>
      <c r="AA6" s="278"/>
      <c r="AC6" s="1"/>
    </row>
    <row r="7" spans="1:41" x14ac:dyDescent="0.25">
      <c r="A7" s="73"/>
      <c r="B7" s="76"/>
      <c r="C7" s="76"/>
      <c r="J7" s="312" t="s">
        <v>51</v>
      </c>
      <c r="K7" s="312"/>
      <c r="L7" s="312"/>
      <c r="M7" s="312"/>
      <c r="N7" s="312"/>
      <c r="O7" s="312"/>
      <c r="P7" s="312"/>
      <c r="Q7" s="312" t="s">
        <v>52</v>
      </c>
      <c r="R7" s="312"/>
      <c r="S7" s="312"/>
      <c r="T7" s="312"/>
      <c r="U7" s="277" t="s">
        <v>46</v>
      </c>
      <c r="V7" s="277"/>
      <c r="W7" s="277"/>
      <c r="X7" s="277"/>
      <c r="Y7" s="277"/>
      <c r="Z7" s="277"/>
      <c r="AA7" s="277"/>
      <c r="AC7" s="1"/>
    </row>
    <row r="8" spans="1:41" x14ac:dyDescent="0.25">
      <c r="A8" s="7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76"/>
      <c r="M8" s="125"/>
      <c r="N8" s="125"/>
      <c r="O8" s="125"/>
      <c r="P8" s="125"/>
      <c r="Q8" s="125"/>
      <c r="R8" s="125"/>
      <c r="S8" s="125"/>
      <c r="T8" s="125"/>
      <c r="U8" s="1"/>
      <c r="V8" s="1"/>
      <c r="W8" s="1"/>
      <c r="X8" s="1"/>
      <c r="Y8" s="1"/>
      <c r="Z8" s="1"/>
      <c r="AA8" s="1"/>
      <c r="AB8" s="1"/>
      <c r="AC8" s="1"/>
    </row>
    <row r="9" spans="1:41" ht="17.25" x14ac:dyDescent="0.25">
      <c r="A9" s="308" t="s">
        <v>88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</row>
    <row r="10" spans="1:41" ht="17.25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</row>
    <row r="11" spans="1:41" ht="17.25" x14ac:dyDescent="0.25">
      <c r="A11" s="306" t="s">
        <v>78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  <c r="AH11" s="306"/>
      <c r="AI11" s="306"/>
      <c r="AJ11" s="306"/>
      <c r="AK11" s="306"/>
      <c r="AL11" s="306"/>
      <c r="AM11" s="306"/>
      <c r="AN11" s="306"/>
      <c r="AO11" s="306"/>
    </row>
    <row r="12" spans="1:41" ht="15.75" x14ac:dyDescent="0.25">
      <c r="A12" s="232"/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144"/>
      <c r="AN12" s="144"/>
      <c r="AO12" s="144"/>
    </row>
    <row r="13" spans="1:41" ht="16.5" thickBot="1" x14ac:dyDescent="0.3">
      <c r="A13" s="255" t="s">
        <v>109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255"/>
      <c r="AF13" s="255"/>
      <c r="AG13" s="255"/>
      <c r="AH13" s="255"/>
      <c r="AI13" s="255"/>
      <c r="AJ13" s="255"/>
      <c r="AK13" s="255"/>
      <c r="AL13" s="255"/>
      <c r="AM13" s="317"/>
      <c r="AN13" s="317"/>
      <c r="AO13" s="317"/>
    </row>
    <row r="14" spans="1:41" x14ac:dyDescent="0.25">
      <c r="A14" s="379" t="s">
        <v>83</v>
      </c>
      <c r="B14" s="382" t="s">
        <v>26</v>
      </c>
      <c r="C14" s="383"/>
      <c r="D14" s="384"/>
      <c r="E14" s="382" t="s">
        <v>27</v>
      </c>
      <c r="F14" s="383"/>
      <c r="G14" s="384"/>
      <c r="H14" s="382" t="s">
        <v>28</v>
      </c>
      <c r="I14" s="383"/>
      <c r="J14" s="384"/>
      <c r="K14" s="382" t="s">
        <v>29</v>
      </c>
      <c r="L14" s="383"/>
      <c r="M14" s="384"/>
      <c r="N14" s="382" t="s">
        <v>30</v>
      </c>
      <c r="O14" s="383"/>
      <c r="P14" s="384"/>
      <c r="Q14" s="382" t="s">
        <v>31</v>
      </c>
      <c r="R14" s="383"/>
      <c r="S14" s="384"/>
      <c r="T14" s="382" t="s">
        <v>1</v>
      </c>
      <c r="U14" s="383"/>
      <c r="V14" s="384"/>
      <c r="W14" s="382" t="s">
        <v>2</v>
      </c>
      <c r="X14" s="383"/>
      <c r="Y14" s="384"/>
      <c r="Z14" s="382" t="s">
        <v>3</v>
      </c>
      <c r="AA14" s="383"/>
      <c r="AB14" s="384"/>
      <c r="AC14" s="382" t="s">
        <v>100</v>
      </c>
      <c r="AD14" s="383"/>
      <c r="AE14" s="385"/>
      <c r="AF14" s="382" t="s">
        <v>101</v>
      </c>
      <c r="AG14" s="383"/>
      <c r="AH14" s="385"/>
      <c r="AI14" s="382" t="s">
        <v>102</v>
      </c>
      <c r="AJ14" s="383"/>
      <c r="AK14" s="385"/>
      <c r="AL14" s="386" t="s">
        <v>8</v>
      </c>
      <c r="AM14" s="256" t="s">
        <v>110</v>
      </c>
      <c r="AN14" s="260"/>
      <c r="AO14" s="261"/>
    </row>
    <row r="15" spans="1:41" x14ac:dyDescent="0.25">
      <c r="A15" s="381"/>
      <c r="B15" s="272" t="s">
        <v>92</v>
      </c>
      <c r="C15" s="273"/>
      <c r="D15" s="273"/>
      <c r="E15" s="272" t="s">
        <v>92</v>
      </c>
      <c r="F15" s="273"/>
      <c r="G15" s="273"/>
      <c r="H15" s="272" t="s">
        <v>92</v>
      </c>
      <c r="I15" s="273"/>
      <c r="J15" s="273"/>
      <c r="K15" s="272" t="s">
        <v>92</v>
      </c>
      <c r="L15" s="273"/>
      <c r="M15" s="273"/>
      <c r="N15" s="272" t="s">
        <v>92</v>
      </c>
      <c r="O15" s="273"/>
      <c r="P15" s="273"/>
      <c r="Q15" s="272" t="s">
        <v>92</v>
      </c>
      <c r="R15" s="273"/>
      <c r="S15" s="273"/>
      <c r="T15" s="272" t="s">
        <v>92</v>
      </c>
      <c r="U15" s="273"/>
      <c r="V15" s="273"/>
      <c r="W15" s="272" t="s">
        <v>92</v>
      </c>
      <c r="X15" s="273"/>
      <c r="Y15" s="273"/>
      <c r="Z15" s="272" t="s">
        <v>92</v>
      </c>
      <c r="AA15" s="273"/>
      <c r="AB15" s="273"/>
      <c r="AC15" s="272" t="s">
        <v>92</v>
      </c>
      <c r="AD15" s="273"/>
      <c r="AE15" s="275"/>
      <c r="AF15" s="272" t="s">
        <v>92</v>
      </c>
      <c r="AG15" s="273"/>
      <c r="AH15" s="275"/>
      <c r="AI15" s="272" t="s">
        <v>92</v>
      </c>
      <c r="AJ15" s="273"/>
      <c r="AK15" s="275"/>
      <c r="AL15" s="387"/>
      <c r="AM15" s="272" t="s">
        <v>92</v>
      </c>
      <c r="AN15" s="273"/>
      <c r="AO15" s="275"/>
    </row>
    <row r="16" spans="1:41" ht="15.75" thickBot="1" x14ac:dyDescent="0.3">
      <c r="A16" s="380"/>
      <c r="B16" s="134" t="s">
        <v>70</v>
      </c>
      <c r="C16" s="127" t="s">
        <v>71</v>
      </c>
      <c r="D16" s="135" t="s">
        <v>72</v>
      </c>
      <c r="E16" s="134" t="s">
        <v>70</v>
      </c>
      <c r="F16" s="127" t="s">
        <v>71</v>
      </c>
      <c r="G16" s="135" t="s">
        <v>72</v>
      </c>
      <c r="H16" s="134" t="s">
        <v>70</v>
      </c>
      <c r="I16" s="127" t="s">
        <v>71</v>
      </c>
      <c r="J16" s="135" t="s">
        <v>72</v>
      </c>
      <c r="K16" s="134" t="s">
        <v>70</v>
      </c>
      <c r="L16" s="127" t="s">
        <v>71</v>
      </c>
      <c r="M16" s="135" t="s">
        <v>72</v>
      </c>
      <c r="N16" s="134" t="s">
        <v>70</v>
      </c>
      <c r="O16" s="127" t="s">
        <v>71</v>
      </c>
      <c r="P16" s="135" t="s">
        <v>72</v>
      </c>
      <c r="Q16" s="134" t="s">
        <v>70</v>
      </c>
      <c r="R16" s="127" t="s">
        <v>71</v>
      </c>
      <c r="S16" s="135" t="s">
        <v>72</v>
      </c>
      <c r="T16" s="134" t="s">
        <v>70</v>
      </c>
      <c r="U16" s="127" t="s">
        <v>71</v>
      </c>
      <c r="V16" s="135" t="s">
        <v>72</v>
      </c>
      <c r="W16" s="134" t="s">
        <v>70</v>
      </c>
      <c r="X16" s="127" t="s">
        <v>71</v>
      </c>
      <c r="Y16" s="135" t="s">
        <v>72</v>
      </c>
      <c r="Z16" s="134" t="s">
        <v>70</v>
      </c>
      <c r="AA16" s="127" t="s">
        <v>71</v>
      </c>
      <c r="AB16" s="135" t="s">
        <v>72</v>
      </c>
      <c r="AC16" s="134" t="s">
        <v>70</v>
      </c>
      <c r="AD16" s="127" t="s">
        <v>71</v>
      </c>
      <c r="AE16" s="137" t="s">
        <v>72</v>
      </c>
      <c r="AF16" s="134" t="s">
        <v>70</v>
      </c>
      <c r="AG16" s="127" t="s">
        <v>71</v>
      </c>
      <c r="AH16" s="137" t="s">
        <v>72</v>
      </c>
      <c r="AI16" s="134" t="s">
        <v>70</v>
      </c>
      <c r="AJ16" s="127" t="s">
        <v>71</v>
      </c>
      <c r="AK16" s="137" t="s">
        <v>72</v>
      </c>
      <c r="AL16" s="388"/>
      <c r="AM16" s="221" t="s">
        <v>70</v>
      </c>
      <c r="AN16" s="222" t="s">
        <v>71</v>
      </c>
      <c r="AO16" s="223" t="s">
        <v>72</v>
      </c>
    </row>
    <row r="17" spans="1:41" x14ac:dyDescent="0.25">
      <c r="A17" s="88" t="s">
        <v>38</v>
      </c>
      <c r="B17" s="117">
        <v>0</v>
      </c>
      <c r="C17" s="111">
        <v>1</v>
      </c>
      <c r="D17" s="90">
        <v>0</v>
      </c>
      <c r="E17" s="91">
        <f>E18</f>
        <v>0</v>
      </c>
      <c r="F17" s="89">
        <v>0</v>
      </c>
      <c r="G17" s="90">
        <v>0</v>
      </c>
      <c r="H17" s="91">
        <v>0</v>
      </c>
      <c r="I17" s="89">
        <v>0</v>
      </c>
      <c r="J17" s="92">
        <v>0</v>
      </c>
      <c r="K17" s="93">
        <v>0</v>
      </c>
      <c r="L17" s="94">
        <v>0</v>
      </c>
      <c r="M17" s="95">
        <v>0</v>
      </c>
      <c r="N17" s="93">
        <v>0</v>
      </c>
      <c r="O17" s="94">
        <v>0</v>
      </c>
      <c r="P17" s="95">
        <v>0</v>
      </c>
      <c r="Q17" s="93">
        <v>0</v>
      </c>
      <c r="R17" s="94">
        <v>0</v>
      </c>
      <c r="S17" s="95">
        <v>0</v>
      </c>
      <c r="T17" s="108">
        <v>1</v>
      </c>
      <c r="U17" s="94">
        <v>0</v>
      </c>
      <c r="V17" s="95">
        <v>0</v>
      </c>
      <c r="W17" s="93">
        <v>0</v>
      </c>
      <c r="X17" s="94">
        <v>0</v>
      </c>
      <c r="Y17" s="95">
        <v>0</v>
      </c>
      <c r="Z17" s="93">
        <v>0</v>
      </c>
      <c r="AA17" s="94">
        <v>0</v>
      </c>
      <c r="AB17" s="224">
        <v>0</v>
      </c>
      <c r="AC17" s="93">
        <v>0</v>
      </c>
      <c r="AD17" s="94">
        <v>0</v>
      </c>
      <c r="AE17" s="95">
        <v>0</v>
      </c>
      <c r="AF17" s="108">
        <v>1</v>
      </c>
      <c r="AG17" s="94">
        <v>0</v>
      </c>
      <c r="AH17" s="95">
        <v>0</v>
      </c>
      <c r="AI17" s="93">
        <v>0</v>
      </c>
      <c r="AJ17" s="94">
        <v>0</v>
      </c>
      <c r="AK17" s="95">
        <v>0</v>
      </c>
      <c r="AL17" s="180">
        <f>SUM(B17:AK17)</f>
        <v>3</v>
      </c>
      <c r="AM17" s="187">
        <f>SUM(B17+E17+H17+K17+N17+Q17+T17+W17+Z17+AC17+AF17+AI17)</f>
        <v>2</v>
      </c>
      <c r="AN17" s="188">
        <f t="shared" ref="AN17:AO33" si="0">SUM(C17+F17+I17+L17+O17+R17+U17+X17+AA17+AD17+AG17+AJ17)</f>
        <v>1</v>
      </c>
      <c r="AO17" s="189">
        <f t="shared" si="0"/>
        <v>0</v>
      </c>
    </row>
    <row r="18" spans="1:41" ht="17.25" customHeight="1" x14ac:dyDescent="0.25">
      <c r="A18" s="82" t="s">
        <v>54</v>
      </c>
      <c r="B18" s="83">
        <v>0</v>
      </c>
      <c r="C18" s="81">
        <v>1</v>
      </c>
      <c r="D18" s="81">
        <v>0</v>
      </c>
      <c r="E18" s="42">
        <v>0</v>
      </c>
      <c r="F18" s="81">
        <v>0</v>
      </c>
      <c r="G18" s="38">
        <v>0</v>
      </c>
      <c r="H18" s="42">
        <v>0</v>
      </c>
      <c r="I18" s="81">
        <v>0</v>
      </c>
      <c r="J18" s="36">
        <v>0</v>
      </c>
      <c r="K18" s="42">
        <v>0</v>
      </c>
      <c r="L18" s="81">
        <v>0</v>
      </c>
      <c r="M18" s="38">
        <v>0</v>
      </c>
      <c r="N18" s="42">
        <v>0</v>
      </c>
      <c r="O18" s="81">
        <v>0</v>
      </c>
      <c r="P18" s="38">
        <v>0</v>
      </c>
      <c r="Q18" s="42">
        <v>0</v>
      </c>
      <c r="R18" s="81">
        <v>0</v>
      </c>
      <c r="S18" s="38">
        <v>0</v>
      </c>
      <c r="T18" s="42">
        <v>0</v>
      </c>
      <c r="U18" s="81">
        <v>0</v>
      </c>
      <c r="V18" s="38">
        <v>0</v>
      </c>
      <c r="W18" s="42">
        <v>0</v>
      </c>
      <c r="X18" s="81">
        <v>0</v>
      </c>
      <c r="Y18" s="38">
        <v>0</v>
      </c>
      <c r="Z18" s="42">
        <v>0</v>
      </c>
      <c r="AA18" s="81">
        <v>0</v>
      </c>
      <c r="AB18" s="36">
        <v>0</v>
      </c>
      <c r="AC18" s="42">
        <v>0</v>
      </c>
      <c r="AD18" s="81">
        <v>0</v>
      </c>
      <c r="AE18" s="38">
        <v>0</v>
      </c>
      <c r="AF18" s="42">
        <v>1</v>
      </c>
      <c r="AG18" s="81">
        <v>0</v>
      </c>
      <c r="AH18" s="38">
        <v>0</v>
      </c>
      <c r="AI18" s="42">
        <v>0</v>
      </c>
      <c r="AJ18" s="81">
        <v>0</v>
      </c>
      <c r="AK18" s="38">
        <v>0</v>
      </c>
      <c r="AL18" s="225">
        <f t="shared" ref="AL18:AL40" si="1">SUM(B18:AK18)</f>
        <v>2</v>
      </c>
      <c r="AM18" s="226">
        <f t="shared" ref="AM18:AO40" si="2">SUM(B18+E18+H18+K18+N18+Q18+T18+W18+Z18+AC18+AF18+AI18)</f>
        <v>1</v>
      </c>
      <c r="AN18" s="227">
        <f t="shared" si="0"/>
        <v>1</v>
      </c>
      <c r="AO18" s="228">
        <f t="shared" si="0"/>
        <v>0</v>
      </c>
    </row>
    <row r="19" spans="1:41" ht="17.25" customHeight="1" x14ac:dyDescent="0.25">
      <c r="A19" s="241" t="s">
        <v>58</v>
      </c>
      <c r="B19" s="22">
        <v>0</v>
      </c>
      <c r="C19" s="27">
        <v>0</v>
      </c>
      <c r="D19" s="31">
        <v>0</v>
      </c>
      <c r="E19" s="21">
        <v>0</v>
      </c>
      <c r="F19" s="27">
        <v>0</v>
      </c>
      <c r="G19" s="31">
        <v>0</v>
      </c>
      <c r="H19" s="21">
        <v>0</v>
      </c>
      <c r="I19" s="27">
        <v>0</v>
      </c>
      <c r="J19" s="26">
        <v>0</v>
      </c>
      <c r="K19" s="21">
        <v>0</v>
      </c>
      <c r="L19" s="27">
        <v>0</v>
      </c>
      <c r="M19" s="31">
        <v>0</v>
      </c>
      <c r="N19" s="21">
        <v>0</v>
      </c>
      <c r="O19" s="27">
        <v>0</v>
      </c>
      <c r="P19" s="31">
        <v>0</v>
      </c>
      <c r="Q19" s="21">
        <v>0</v>
      </c>
      <c r="R19" s="27">
        <v>0</v>
      </c>
      <c r="S19" s="31">
        <v>0</v>
      </c>
      <c r="T19" s="21">
        <v>1</v>
      </c>
      <c r="U19" s="27">
        <v>0</v>
      </c>
      <c r="V19" s="31">
        <v>0</v>
      </c>
      <c r="W19" s="21">
        <v>0</v>
      </c>
      <c r="X19" s="27">
        <v>0</v>
      </c>
      <c r="Y19" s="31">
        <v>0</v>
      </c>
      <c r="Z19" s="21">
        <v>0</v>
      </c>
      <c r="AA19" s="27">
        <v>0</v>
      </c>
      <c r="AB19" s="26">
        <v>0</v>
      </c>
      <c r="AC19" s="21">
        <v>0</v>
      </c>
      <c r="AD19" s="27">
        <v>0</v>
      </c>
      <c r="AE19" s="31">
        <v>0</v>
      </c>
      <c r="AF19" s="21">
        <v>0</v>
      </c>
      <c r="AG19" s="27">
        <v>0</v>
      </c>
      <c r="AH19" s="31">
        <v>0</v>
      </c>
      <c r="AI19" s="21">
        <v>0</v>
      </c>
      <c r="AJ19" s="27">
        <v>0</v>
      </c>
      <c r="AK19" s="31">
        <v>0</v>
      </c>
      <c r="AL19" s="225">
        <f t="shared" ref="AL19" si="3">SUM(B19:AK19)</f>
        <v>1</v>
      </c>
      <c r="AM19" s="226">
        <f t="shared" ref="AM19" si="4">SUM(B19+E19+H19+K19+N19+Q19+T19+W19+Z19+AC19+AF19+AI19)</f>
        <v>1</v>
      </c>
      <c r="AN19" s="227">
        <f t="shared" si="0"/>
        <v>0</v>
      </c>
      <c r="AO19" s="228">
        <f t="shared" si="0"/>
        <v>0</v>
      </c>
    </row>
    <row r="20" spans="1:41" x14ac:dyDescent="0.25">
      <c r="A20" s="96" t="s">
        <v>13</v>
      </c>
      <c r="B20" s="97">
        <f>B22</f>
        <v>0</v>
      </c>
      <c r="C20" s="98">
        <v>0</v>
      </c>
      <c r="D20" s="99">
        <v>0</v>
      </c>
      <c r="E20" s="100">
        <f>E22</f>
        <v>0</v>
      </c>
      <c r="F20" s="98">
        <v>0</v>
      </c>
      <c r="G20" s="99">
        <v>0</v>
      </c>
      <c r="H20" s="100">
        <f>H22</f>
        <v>0</v>
      </c>
      <c r="I20" s="98">
        <v>0</v>
      </c>
      <c r="J20" s="101">
        <v>0</v>
      </c>
      <c r="K20" s="100">
        <f>K22</f>
        <v>0</v>
      </c>
      <c r="L20" s="98">
        <v>0</v>
      </c>
      <c r="M20" s="99">
        <v>0</v>
      </c>
      <c r="N20" s="100">
        <f>N22</f>
        <v>0</v>
      </c>
      <c r="O20" s="98">
        <v>0</v>
      </c>
      <c r="P20" s="99">
        <v>0</v>
      </c>
      <c r="Q20" s="100">
        <f>Q22</f>
        <v>0</v>
      </c>
      <c r="R20" s="98">
        <v>0</v>
      </c>
      <c r="S20" s="99">
        <v>0</v>
      </c>
      <c r="T20" s="109">
        <f>T22</f>
        <v>2</v>
      </c>
      <c r="U20" s="98">
        <v>0</v>
      </c>
      <c r="V20" s="99">
        <v>0</v>
      </c>
      <c r="W20" s="100">
        <f>W22</f>
        <v>0</v>
      </c>
      <c r="X20" s="98">
        <v>0</v>
      </c>
      <c r="Y20" s="99">
        <v>0</v>
      </c>
      <c r="Z20" s="109">
        <f>Z22</f>
        <v>2</v>
      </c>
      <c r="AA20" s="98">
        <v>0</v>
      </c>
      <c r="AB20" s="101">
        <v>0</v>
      </c>
      <c r="AC20" s="109">
        <v>2</v>
      </c>
      <c r="AD20" s="98">
        <v>0</v>
      </c>
      <c r="AE20" s="99">
        <v>0</v>
      </c>
      <c r="AF20" s="100">
        <v>0</v>
      </c>
      <c r="AG20" s="98">
        <v>0</v>
      </c>
      <c r="AH20" s="99">
        <v>0</v>
      </c>
      <c r="AI20" s="100">
        <v>0</v>
      </c>
      <c r="AJ20" s="98">
        <v>0</v>
      </c>
      <c r="AK20" s="99">
        <v>0</v>
      </c>
      <c r="AL20" s="180">
        <f>SUM(B20:AK20)</f>
        <v>6</v>
      </c>
      <c r="AM20" s="181">
        <f t="shared" si="2"/>
        <v>6</v>
      </c>
      <c r="AN20" s="182">
        <f t="shared" si="0"/>
        <v>0</v>
      </c>
      <c r="AO20" s="183">
        <f t="shared" si="0"/>
        <v>0</v>
      </c>
    </row>
    <row r="21" spans="1:41" ht="25.5" x14ac:dyDescent="0.25">
      <c r="A21" s="82" t="s">
        <v>113</v>
      </c>
      <c r="B21" s="22">
        <v>0</v>
      </c>
      <c r="C21" s="27">
        <v>0</v>
      </c>
      <c r="D21" s="31">
        <v>0</v>
      </c>
      <c r="E21" s="22">
        <v>0</v>
      </c>
      <c r="F21" s="27">
        <v>0</v>
      </c>
      <c r="G21" s="31">
        <v>0</v>
      </c>
      <c r="H21" s="22">
        <v>0</v>
      </c>
      <c r="I21" s="27">
        <v>0</v>
      </c>
      <c r="J21" s="31">
        <v>0</v>
      </c>
      <c r="K21" s="22">
        <v>0</v>
      </c>
      <c r="L21" s="27">
        <v>0</v>
      </c>
      <c r="M21" s="31">
        <v>0</v>
      </c>
      <c r="N21" s="22">
        <v>0</v>
      </c>
      <c r="O21" s="27">
        <v>0</v>
      </c>
      <c r="P21" s="31">
        <v>0</v>
      </c>
      <c r="Q21" s="22">
        <v>0</v>
      </c>
      <c r="R21" s="27">
        <v>0</v>
      </c>
      <c r="S21" s="31">
        <v>0</v>
      </c>
      <c r="T21" s="22">
        <v>0</v>
      </c>
      <c r="U21" s="27">
        <v>0</v>
      </c>
      <c r="V21" s="31">
        <v>0</v>
      </c>
      <c r="W21" s="22">
        <v>0</v>
      </c>
      <c r="X21" s="27">
        <v>0</v>
      </c>
      <c r="Y21" s="31">
        <v>0</v>
      </c>
      <c r="Z21" s="22">
        <v>0</v>
      </c>
      <c r="AA21" s="27">
        <v>0</v>
      </c>
      <c r="AB21" s="31">
        <v>0</v>
      </c>
      <c r="AC21" s="22">
        <v>1</v>
      </c>
      <c r="AD21" s="27">
        <v>0</v>
      </c>
      <c r="AE21" s="31">
        <v>0</v>
      </c>
      <c r="AF21" s="22">
        <v>0</v>
      </c>
      <c r="AG21" s="27">
        <v>0</v>
      </c>
      <c r="AH21" s="31">
        <v>0</v>
      </c>
      <c r="AI21" s="22">
        <v>0</v>
      </c>
      <c r="AJ21" s="27">
        <v>0</v>
      </c>
      <c r="AK21" s="31">
        <v>0</v>
      </c>
      <c r="AL21" s="225">
        <v>1</v>
      </c>
      <c r="AM21" s="226">
        <v>1</v>
      </c>
      <c r="AN21" s="227">
        <v>0</v>
      </c>
      <c r="AO21" s="228">
        <v>0</v>
      </c>
    </row>
    <row r="22" spans="1:41" ht="17.25" customHeight="1" x14ac:dyDescent="0.25">
      <c r="A22" s="82" t="s">
        <v>55</v>
      </c>
      <c r="B22" s="22">
        <v>0</v>
      </c>
      <c r="C22" s="27">
        <v>0</v>
      </c>
      <c r="D22" s="31">
        <v>0</v>
      </c>
      <c r="E22" s="21">
        <v>0</v>
      </c>
      <c r="F22" s="27">
        <v>0</v>
      </c>
      <c r="G22" s="31">
        <v>0</v>
      </c>
      <c r="H22" s="21">
        <v>0</v>
      </c>
      <c r="I22" s="27">
        <v>0</v>
      </c>
      <c r="J22" s="26">
        <v>0</v>
      </c>
      <c r="K22" s="21">
        <v>0</v>
      </c>
      <c r="L22" s="27">
        <v>0</v>
      </c>
      <c r="M22" s="31">
        <v>0</v>
      </c>
      <c r="N22" s="21">
        <v>0</v>
      </c>
      <c r="O22" s="27">
        <v>0</v>
      </c>
      <c r="P22" s="31">
        <v>0</v>
      </c>
      <c r="Q22" s="21">
        <v>0</v>
      </c>
      <c r="R22" s="27">
        <v>0</v>
      </c>
      <c r="S22" s="31">
        <v>0</v>
      </c>
      <c r="T22" s="21">
        <v>2</v>
      </c>
      <c r="U22" s="27">
        <v>0</v>
      </c>
      <c r="V22" s="31">
        <v>0</v>
      </c>
      <c r="W22" s="21">
        <v>0</v>
      </c>
      <c r="X22" s="27">
        <v>0</v>
      </c>
      <c r="Y22" s="31">
        <v>0</v>
      </c>
      <c r="Z22" s="21">
        <v>2</v>
      </c>
      <c r="AA22" s="27">
        <v>0</v>
      </c>
      <c r="AB22" s="26">
        <v>0</v>
      </c>
      <c r="AC22" s="21">
        <v>1</v>
      </c>
      <c r="AD22" s="27">
        <v>0</v>
      </c>
      <c r="AE22" s="31">
        <v>0</v>
      </c>
      <c r="AF22" s="21">
        <v>0</v>
      </c>
      <c r="AG22" s="27">
        <v>0</v>
      </c>
      <c r="AH22" s="31">
        <v>0</v>
      </c>
      <c r="AI22" s="21">
        <v>0</v>
      </c>
      <c r="AJ22" s="27">
        <v>0</v>
      </c>
      <c r="AK22" s="31">
        <v>0</v>
      </c>
      <c r="AL22" s="225">
        <f t="shared" si="1"/>
        <v>5</v>
      </c>
      <c r="AM22" s="226">
        <f>SUM(B22+E22+H22+K22+N22+Q22+T22+W22+Z22+AC22+AF22+AI22)</f>
        <v>5</v>
      </c>
      <c r="AN22" s="227">
        <f>SUM(C22+F22+I22+L22+O22+R22+U22+X22+AA22+AD22+AG22+AJ22)</f>
        <v>0</v>
      </c>
      <c r="AO22" s="228">
        <f>SUM(D22+G22+J22+M22+P22+S22+V22+Y22+AB22+AE22+AH22+AK22)</f>
        <v>0</v>
      </c>
    </row>
    <row r="23" spans="1:41" x14ac:dyDescent="0.25">
      <c r="A23" s="96" t="s">
        <v>37</v>
      </c>
      <c r="B23" s="97">
        <v>0</v>
      </c>
      <c r="C23" s="98">
        <v>0</v>
      </c>
      <c r="D23" s="99">
        <v>0</v>
      </c>
      <c r="E23" s="100">
        <v>0</v>
      </c>
      <c r="F23" s="98">
        <v>0</v>
      </c>
      <c r="G23" s="99">
        <v>0</v>
      </c>
      <c r="H23" s="100">
        <v>0</v>
      </c>
      <c r="I23" s="98">
        <v>0</v>
      </c>
      <c r="J23" s="101">
        <v>0</v>
      </c>
      <c r="K23" s="100">
        <v>0</v>
      </c>
      <c r="L23" s="98">
        <v>0</v>
      </c>
      <c r="M23" s="99">
        <v>0</v>
      </c>
      <c r="N23" s="100">
        <v>0</v>
      </c>
      <c r="O23" s="98">
        <v>0</v>
      </c>
      <c r="P23" s="99">
        <v>0</v>
      </c>
      <c r="Q23" s="100">
        <v>0</v>
      </c>
      <c r="R23" s="98">
        <v>0</v>
      </c>
      <c r="S23" s="99">
        <v>0</v>
      </c>
      <c r="T23" s="100">
        <v>0</v>
      </c>
      <c r="U23" s="98">
        <v>0</v>
      </c>
      <c r="V23" s="99">
        <v>0</v>
      </c>
      <c r="W23" s="100">
        <v>0</v>
      </c>
      <c r="X23" s="98">
        <v>0</v>
      </c>
      <c r="Y23" s="99">
        <v>0</v>
      </c>
      <c r="Z23" s="100">
        <v>0</v>
      </c>
      <c r="AA23" s="98">
        <v>0</v>
      </c>
      <c r="AB23" s="101">
        <v>0</v>
      </c>
      <c r="AC23" s="100">
        <v>0</v>
      </c>
      <c r="AD23" s="98">
        <v>0</v>
      </c>
      <c r="AE23" s="99">
        <v>0</v>
      </c>
      <c r="AF23" s="100">
        <v>0</v>
      </c>
      <c r="AG23" s="98">
        <v>0</v>
      </c>
      <c r="AH23" s="99">
        <v>0</v>
      </c>
      <c r="AI23" s="100">
        <v>0</v>
      </c>
      <c r="AJ23" s="98">
        <v>0</v>
      </c>
      <c r="AK23" s="99">
        <v>0</v>
      </c>
      <c r="AL23" s="180">
        <f>SUM(B23:AK23)</f>
        <v>0</v>
      </c>
      <c r="AM23" s="181">
        <f>SUM(B23+E23+H23+K23+N23+Q23+T23+W23+Z23+AC23+AF23+AI23)</f>
        <v>0</v>
      </c>
      <c r="AN23" s="182">
        <f t="shared" si="0"/>
        <v>0</v>
      </c>
      <c r="AO23" s="183">
        <f t="shared" si="0"/>
        <v>0</v>
      </c>
    </row>
    <row r="24" spans="1:41" x14ac:dyDescent="0.25">
      <c r="A24" s="96" t="s">
        <v>11</v>
      </c>
      <c r="B24" s="97">
        <f>B25</f>
        <v>0</v>
      </c>
      <c r="C24" s="98">
        <v>0</v>
      </c>
      <c r="D24" s="99">
        <v>0</v>
      </c>
      <c r="E24" s="100">
        <f>E25</f>
        <v>0</v>
      </c>
      <c r="F24" s="98">
        <v>0</v>
      </c>
      <c r="G24" s="99">
        <v>0</v>
      </c>
      <c r="H24" s="100">
        <f>H25</f>
        <v>0</v>
      </c>
      <c r="I24" s="98">
        <v>0</v>
      </c>
      <c r="J24" s="101">
        <v>0</v>
      </c>
      <c r="K24" s="100">
        <f>K25</f>
        <v>0</v>
      </c>
      <c r="L24" s="98">
        <v>0</v>
      </c>
      <c r="M24" s="99">
        <v>0</v>
      </c>
      <c r="N24" s="100">
        <f>N25</f>
        <v>0</v>
      </c>
      <c r="O24" s="98">
        <v>0</v>
      </c>
      <c r="P24" s="99">
        <v>0</v>
      </c>
      <c r="Q24" s="100">
        <f>Q25</f>
        <v>0</v>
      </c>
      <c r="R24" s="98">
        <v>0</v>
      </c>
      <c r="S24" s="99">
        <v>0</v>
      </c>
      <c r="T24" s="100">
        <f>T25</f>
        <v>0</v>
      </c>
      <c r="U24" s="98">
        <v>0</v>
      </c>
      <c r="V24" s="99">
        <v>0</v>
      </c>
      <c r="W24" s="109">
        <v>1</v>
      </c>
      <c r="X24" s="98">
        <v>0</v>
      </c>
      <c r="Y24" s="99">
        <v>0</v>
      </c>
      <c r="Z24" s="100">
        <f>Z25</f>
        <v>0</v>
      </c>
      <c r="AA24" s="98">
        <v>0</v>
      </c>
      <c r="AB24" s="101">
        <v>0</v>
      </c>
      <c r="AC24" s="100">
        <v>0</v>
      </c>
      <c r="AD24" s="98">
        <v>0</v>
      </c>
      <c r="AE24" s="99">
        <v>0</v>
      </c>
      <c r="AF24" s="100">
        <v>0</v>
      </c>
      <c r="AG24" s="98">
        <v>0</v>
      </c>
      <c r="AH24" s="99">
        <v>0</v>
      </c>
      <c r="AI24" s="100">
        <v>0</v>
      </c>
      <c r="AJ24" s="243">
        <v>1</v>
      </c>
      <c r="AK24" s="99">
        <v>0</v>
      </c>
      <c r="AL24" s="180">
        <f>SUM(B24:AK24)</f>
        <v>2</v>
      </c>
      <c r="AM24" s="181">
        <f t="shared" si="2"/>
        <v>1</v>
      </c>
      <c r="AN24" s="182">
        <f t="shared" si="0"/>
        <v>1</v>
      </c>
      <c r="AO24" s="183">
        <f t="shared" si="0"/>
        <v>0</v>
      </c>
    </row>
    <row r="25" spans="1:41" ht="40.5" customHeight="1" x14ac:dyDescent="0.25">
      <c r="A25" s="242" t="s">
        <v>114</v>
      </c>
      <c r="B25" s="22">
        <v>0</v>
      </c>
      <c r="C25" s="27">
        <v>0</v>
      </c>
      <c r="D25" s="31">
        <v>0</v>
      </c>
      <c r="E25" s="21">
        <v>0</v>
      </c>
      <c r="F25" s="27">
        <v>0</v>
      </c>
      <c r="G25" s="31">
        <v>0</v>
      </c>
      <c r="H25" s="21">
        <v>0</v>
      </c>
      <c r="I25" s="27">
        <v>0</v>
      </c>
      <c r="J25" s="26">
        <v>0</v>
      </c>
      <c r="K25" s="21">
        <v>0</v>
      </c>
      <c r="L25" s="27">
        <v>0</v>
      </c>
      <c r="M25" s="31">
        <v>0</v>
      </c>
      <c r="N25" s="21">
        <v>0</v>
      </c>
      <c r="O25" s="27">
        <v>0</v>
      </c>
      <c r="P25" s="31">
        <v>0</v>
      </c>
      <c r="Q25" s="21">
        <v>0</v>
      </c>
      <c r="R25" s="27">
        <v>0</v>
      </c>
      <c r="S25" s="31">
        <v>0</v>
      </c>
      <c r="T25" s="21">
        <v>0</v>
      </c>
      <c r="U25" s="27">
        <v>0</v>
      </c>
      <c r="V25" s="31">
        <v>0</v>
      </c>
      <c r="W25" s="21">
        <v>1</v>
      </c>
      <c r="X25" s="27">
        <v>0</v>
      </c>
      <c r="Y25" s="31">
        <v>0</v>
      </c>
      <c r="Z25" s="21">
        <v>0</v>
      </c>
      <c r="AA25" s="27">
        <v>0</v>
      </c>
      <c r="AB25" s="26">
        <v>0</v>
      </c>
      <c r="AC25" s="21">
        <v>0</v>
      </c>
      <c r="AD25" s="27">
        <v>0</v>
      </c>
      <c r="AE25" s="31">
        <v>0</v>
      </c>
      <c r="AF25" s="21">
        <v>0</v>
      </c>
      <c r="AG25" s="27">
        <v>0</v>
      </c>
      <c r="AH25" s="31">
        <v>0</v>
      </c>
      <c r="AI25" s="21">
        <v>0</v>
      </c>
      <c r="AJ25" s="27">
        <v>0</v>
      </c>
      <c r="AK25" s="31">
        <v>0</v>
      </c>
      <c r="AL25" s="225">
        <f>SUM(B25:AK25)</f>
        <v>1</v>
      </c>
      <c r="AM25" s="226">
        <f t="shared" si="2"/>
        <v>1</v>
      </c>
      <c r="AN25" s="227">
        <f t="shared" si="0"/>
        <v>0</v>
      </c>
      <c r="AO25" s="228">
        <f t="shared" si="0"/>
        <v>0</v>
      </c>
    </row>
    <row r="26" spans="1:41" ht="15.75" customHeight="1" x14ac:dyDescent="0.25">
      <c r="A26" s="242" t="s">
        <v>116</v>
      </c>
      <c r="B26" s="22">
        <v>0</v>
      </c>
      <c r="C26" s="27">
        <v>0</v>
      </c>
      <c r="D26" s="31">
        <v>0</v>
      </c>
      <c r="E26" s="21">
        <v>0</v>
      </c>
      <c r="F26" s="27">
        <v>0</v>
      </c>
      <c r="G26" s="31">
        <v>0</v>
      </c>
      <c r="H26" s="21">
        <v>0</v>
      </c>
      <c r="I26" s="27">
        <v>0</v>
      </c>
      <c r="J26" s="26">
        <v>0</v>
      </c>
      <c r="K26" s="21">
        <v>0</v>
      </c>
      <c r="L26" s="27">
        <v>0</v>
      </c>
      <c r="M26" s="31">
        <v>0</v>
      </c>
      <c r="N26" s="21">
        <v>0</v>
      </c>
      <c r="O26" s="27">
        <v>0</v>
      </c>
      <c r="P26" s="31">
        <v>0</v>
      </c>
      <c r="Q26" s="21">
        <v>0</v>
      </c>
      <c r="R26" s="27">
        <v>0</v>
      </c>
      <c r="S26" s="31">
        <v>0</v>
      </c>
      <c r="T26" s="21">
        <v>0</v>
      </c>
      <c r="U26" s="27">
        <v>0</v>
      </c>
      <c r="V26" s="31">
        <v>0</v>
      </c>
      <c r="W26" s="21">
        <v>0</v>
      </c>
      <c r="X26" s="27">
        <v>0</v>
      </c>
      <c r="Y26" s="31">
        <v>0</v>
      </c>
      <c r="Z26" s="21">
        <v>0</v>
      </c>
      <c r="AA26" s="27">
        <v>0</v>
      </c>
      <c r="AB26" s="26">
        <v>0</v>
      </c>
      <c r="AC26" s="21">
        <v>0</v>
      </c>
      <c r="AD26" s="27">
        <v>0</v>
      </c>
      <c r="AE26" s="31">
        <v>0</v>
      </c>
      <c r="AF26" s="21">
        <v>0</v>
      </c>
      <c r="AG26" s="27">
        <v>0</v>
      </c>
      <c r="AH26" s="31">
        <v>0</v>
      </c>
      <c r="AI26" s="21">
        <v>0</v>
      </c>
      <c r="AJ26" s="27">
        <v>1</v>
      </c>
      <c r="AK26" s="31">
        <v>0</v>
      </c>
      <c r="AL26" s="225">
        <f>SUM(B26:AK26)</f>
        <v>1</v>
      </c>
      <c r="AM26" s="226">
        <f t="shared" ref="AM26" si="5">SUM(B26+E26+H26+K26+N26+Q26+T26+W26+Z26+AC26+AF26+AI26)</f>
        <v>0</v>
      </c>
      <c r="AN26" s="227">
        <f t="shared" ref="AN26" si="6">SUM(C26+F26+I26+L26+O26+R26+U26+X26+AA26+AD26+AG26+AJ26)</f>
        <v>1</v>
      </c>
      <c r="AO26" s="228">
        <f t="shared" ref="AO26" si="7">SUM(D26+G26+J26+M26+P26+S26+V26+Y26+AB26+AE26+AH26+AK26)</f>
        <v>0</v>
      </c>
    </row>
    <row r="27" spans="1:41" x14ac:dyDescent="0.25">
      <c r="A27" s="102" t="s">
        <v>12</v>
      </c>
      <c r="B27" s="97">
        <v>0</v>
      </c>
      <c r="C27" s="98">
        <v>0</v>
      </c>
      <c r="D27" s="99">
        <v>0</v>
      </c>
      <c r="E27" s="100">
        <v>0</v>
      </c>
      <c r="F27" s="98">
        <v>0</v>
      </c>
      <c r="G27" s="99">
        <v>0</v>
      </c>
      <c r="H27" s="100">
        <v>0</v>
      </c>
      <c r="I27" s="98">
        <v>0</v>
      </c>
      <c r="J27" s="101">
        <v>0</v>
      </c>
      <c r="K27" s="100">
        <v>0</v>
      </c>
      <c r="L27" s="98">
        <v>0</v>
      </c>
      <c r="M27" s="99">
        <v>0</v>
      </c>
      <c r="N27" s="100">
        <v>0</v>
      </c>
      <c r="O27" s="98">
        <v>0</v>
      </c>
      <c r="P27" s="99">
        <v>0</v>
      </c>
      <c r="Q27" s="100">
        <v>0</v>
      </c>
      <c r="R27" s="98">
        <v>0</v>
      </c>
      <c r="S27" s="99">
        <v>0</v>
      </c>
      <c r="T27" s="100">
        <v>0</v>
      </c>
      <c r="U27" s="98">
        <v>0</v>
      </c>
      <c r="V27" s="99">
        <v>0</v>
      </c>
      <c r="W27" s="100">
        <v>0</v>
      </c>
      <c r="X27" s="98">
        <v>0</v>
      </c>
      <c r="Y27" s="99">
        <v>0</v>
      </c>
      <c r="Z27" s="100">
        <v>0</v>
      </c>
      <c r="AA27" s="98">
        <v>0</v>
      </c>
      <c r="AB27" s="101">
        <v>0</v>
      </c>
      <c r="AC27" s="100">
        <v>0</v>
      </c>
      <c r="AD27" s="98">
        <v>0</v>
      </c>
      <c r="AE27" s="99">
        <v>0</v>
      </c>
      <c r="AF27" s="100">
        <v>0</v>
      </c>
      <c r="AG27" s="98">
        <v>0</v>
      </c>
      <c r="AH27" s="99">
        <v>0</v>
      </c>
      <c r="AI27" s="100">
        <v>0</v>
      </c>
      <c r="AJ27" s="98">
        <v>0</v>
      </c>
      <c r="AK27" s="99">
        <v>0</v>
      </c>
      <c r="AL27" s="180">
        <f>SUM(B27:AK27)</f>
        <v>0</v>
      </c>
      <c r="AM27" s="181">
        <f t="shared" si="2"/>
        <v>0</v>
      </c>
      <c r="AN27" s="182">
        <f t="shared" si="0"/>
        <v>0</v>
      </c>
      <c r="AO27" s="183">
        <f t="shared" si="0"/>
        <v>0</v>
      </c>
    </row>
    <row r="28" spans="1:41" x14ac:dyDescent="0.25">
      <c r="A28" s="102" t="s">
        <v>10</v>
      </c>
      <c r="B28" s="97">
        <v>0</v>
      </c>
      <c r="C28" s="98">
        <v>0</v>
      </c>
      <c r="D28" s="99">
        <v>0</v>
      </c>
      <c r="E28" s="100">
        <v>0</v>
      </c>
      <c r="F28" s="98">
        <v>0</v>
      </c>
      <c r="G28" s="99">
        <v>0</v>
      </c>
      <c r="H28" s="100">
        <v>0</v>
      </c>
      <c r="I28" s="98">
        <v>0</v>
      </c>
      <c r="J28" s="101">
        <v>0</v>
      </c>
      <c r="K28" s="100">
        <v>0</v>
      </c>
      <c r="L28" s="98">
        <v>0</v>
      </c>
      <c r="M28" s="99">
        <v>0</v>
      </c>
      <c r="N28" s="100">
        <v>0</v>
      </c>
      <c r="O28" s="98">
        <v>0</v>
      </c>
      <c r="P28" s="99">
        <v>0</v>
      </c>
      <c r="Q28" s="100">
        <v>0</v>
      </c>
      <c r="R28" s="98">
        <v>0</v>
      </c>
      <c r="S28" s="99">
        <v>0</v>
      </c>
      <c r="T28" s="100">
        <v>0</v>
      </c>
      <c r="U28" s="98">
        <v>0</v>
      </c>
      <c r="V28" s="99">
        <v>0</v>
      </c>
      <c r="W28" s="100">
        <v>0</v>
      </c>
      <c r="X28" s="98">
        <v>0</v>
      </c>
      <c r="Y28" s="99">
        <v>0</v>
      </c>
      <c r="Z28" s="100">
        <v>0</v>
      </c>
      <c r="AA28" s="98">
        <v>0</v>
      </c>
      <c r="AB28" s="101">
        <v>0</v>
      </c>
      <c r="AC28" s="100">
        <v>0</v>
      </c>
      <c r="AD28" s="98">
        <v>0</v>
      </c>
      <c r="AE28" s="99">
        <v>0</v>
      </c>
      <c r="AF28" s="100">
        <v>0</v>
      </c>
      <c r="AG28" s="98">
        <v>0</v>
      </c>
      <c r="AH28" s="99">
        <v>0</v>
      </c>
      <c r="AI28" s="100">
        <v>0</v>
      </c>
      <c r="AJ28" s="98">
        <v>0</v>
      </c>
      <c r="AK28" s="99">
        <v>0</v>
      </c>
      <c r="AL28" s="180">
        <f t="shared" si="1"/>
        <v>0</v>
      </c>
      <c r="AM28" s="181">
        <f t="shared" si="2"/>
        <v>0</v>
      </c>
      <c r="AN28" s="182">
        <f t="shared" si="0"/>
        <v>0</v>
      </c>
      <c r="AO28" s="183">
        <f t="shared" si="0"/>
        <v>0</v>
      </c>
    </row>
    <row r="29" spans="1:41" x14ac:dyDescent="0.25">
      <c r="A29" s="96" t="s">
        <v>14</v>
      </c>
      <c r="B29" s="97">
        <f>B30</f>
        <v>0</v>
      </c>
      <c r="C29" s="97">
        <f>C30</f>
        <v>0</v>
      </c>
      <c r="D29" s="99">
        <v>0</v>
      </c>
      <c r="E29" s="100">
        <f>E30</f>
        <v>0</v>
      </c>
      <c r="F29" s="98">
        <v>0</v>
      </c>
      <c r="G29" s="99">
        <v>0</v>
      </c>
      <c r="H29" s="109">
        <f>H30</f>
        <v>2</v>
      </c>
      <c r="I29" s="98">
        <v>0</v>
      </c>
      <c r="J29" s="101">
        <v>0</v>
      </c>
      <c r="K29" s="100">
        <f>K30</f>
        <v>0</v>
      </c>
      <c r="L29" s="98">
        <v>0</v>
      </c>
      <c r="M29" s="99">
        <v>0</v>
      </c>
      <c r="N29" s="100">
        <f>N30</f>
        <v>0</v>
      </c>
      <c r="O29" s="98">
        <v>0</v>
      </c>
      <c r="P29" s="99">
        <v>0</v>
      </c>
      <c r="Q29" s="100">
        <f>Q30</f>
        <v>0</v>
      </c>
      <c r="R29" s="98">
        <v>0</v>
      </c>
      <c r="S29" s="99">
        <v>0</v>
      </c>
      <c r="T29" s="100">
        <f>T30</f>
        <v>0</v>
      </c>
      <c r="U29" s="98">
        <v>0</v>
      </c>
      <c r="V29" s="99">
        <v>0</v>
      </c>
      <c r="W29" s="100">
        <f>W30</f>
        <v>0</v>
      </c>
      <c r="X29" s="98">
        <v>0</v>
      </c>
      <c r="Y29" s="99">
        <v>0</v>
      </c>
      <c r="Z29" s="109">
        <v>1</v>
      </c>
      <c r="AA29" s="98">
        <v>0</v>
      </c>
      <c r="AB29" s="101">
        <v>0</v>
      </c>
      <c r="AC29" s="100">
        <v>0</v>
      </c>
      <c r="AD29" s="98">
        <v>0</v>
      </c>
      <c r="AE29" s="99">
        <v>0</v>
      </c>
      <c r="AF29" s="100">
        <v>0</v>
      </c>
      <c r="AG29" s="98">
        <v>0</v>
      </c>
      <c r="AH29" s="99">
        <v>0</v>
      </c>
      <c r="AI29" s="100">
        <v>0</v>
      </c>
      <c r="AJ29" s="98">
        <v>0</v>
      </c>
      <c r="AK29" s="99">
        <v>0</v>
      </c>
      <c r="AL29" s="180">
        <f t="shared" si="1"/>
        <v>3</v>
      </c>
      <c r="AM29" s="181">
        <f t="shared" si="2"/>
        <v>3</v>
      </c>
      <c r="AN29" s="182">
        <f t="shared" si="0"/>
        <v>0</v>
      </c>
      <c r="AO29" s="183">
        <f t="shared" si="0"/>
        <v>0</v>
      </c>
    </row>
    <row r="30" spans="1:41" ht="38.25" x14ac:dyDescent="0.25">
      <c r="A30" s="82" t="s">
        <v>56</v>
      </c>
      <c r="B30" s="22">
        <v>0</v>
      </c>
      <c r="C30" s="27">
        <v>0</v>
      </c>
      <c r="D30" s="31">
        <v>0</v>
      </c>
      <c r="E30" s="21">
        <v>0</v>
      </c>
      <c r="F30" s="27">
        <v>0</v>
      </c>
      <c r="G30" s="31">
        <v>0</v>
      </c>
      <c r="H30" s="21">
        <v>2</v>
      </c>
      <c r="I30" s="27">
        <v>0</v>
      </c>
      <c r="J30" s="26">
        <v>0</v>
      </c>
      <c r="K30" s="21">
        <v>0</v>
      </c>
      <c r="L30" s="27">
        <v>0</v>
      </c>
      <c r="M30" s="31">
        <v>0</v>
      </c>
      <c r="N30" s="21">
        <v>0</v>
      </c>
      <c r="O30" s="27">
        <v>0</v>
      </c>
      <c r="P30" s="31">
        <v>0</v>
      </c>
      <c r="Q30" s="21">
        <v>0</v>
      </c>
      <c r="R30" s="27">
        <v>0</v>
      </c>
      <c r="S30" s="31">
        <v>0</v>
      </c>
      <c r="T30" s="21">
        <v>0</v>
      </c>
      <c r="U30" s="27">
        <v>0</v>
      </c>
      <c r="V30" s="31">
        <v>0</v>
      </c>
      <c r="W30" s="21">
        <v>0</v>
      </c>
      <c r="X30" s="27">
        <v>0</v>
      </c>
      <c r="Y30" s="31">
        <v>0</v>
      </c>
      <c r="Z30" s="21">
        <v>1</v>
      </c>
      <c r="AA30" s="27">
        <v>0</v>
      </c>
      <c r="AB30" s="26">
        <v>0</v>
      </c>
      <c r="AC30" s="21">
        <v>0</v>
      </c>
      <c r="AD30" s="27">
        <v>0</v>
      </c>
      <c r="AE30" s="31">
        <v>0</v>
      </c>
      <c r="AF30" s="21">
        <v>0</v>
      </c>
      <c r="AG30" s="27">
        <v>0</v>
      </c>
      <c r="AH30" s="31">
        <v>0</v>
      </c>
      <c r="AI30" s="21">
        <v>0</v>
      </c>
      <c r="AJ30" s="27">
        <v>0</v>
      </c>
      <c r="AK30" s="31">
        <v>0</v>
      </c>
      <c r="AL30" s="225">
        <f>SUM(B30:AK30)</f>
        <v>3</v>
      </c>
      <c r="AM30" s="226">
        <f t="shared" si="2"/>
        <v>3</v>
      </c>
      <c r="AN30" s="227">
        <f>SUM(C30+F30+I30+L30+O30+R30+U30+X30+AA30+AD30+AG30+AJ30)</f>
        <v>0</v>
      </c>
      <c r="AO30" s="228">
        <f t="shared" si="0"/>
        <v>0</v>
      </c>
    </row>
    <row r="31" spans="1:41" x14ac:dyDescent="0.25">
      <c r="A31" s="96" t="s">
        <v>15</v>
      </c>
      <c r="B31" s="97">
        <v>0</v>
      </c>
      <c r="C31" s="98">
        <v>0</v>
      </c>
      <c r="D31" s="99">
        <v>0</v>
      </c>
      <c r="E31" s="100">
        <v>0</v>
      </c>
      <c r="F31" s="98">
        <v>0</v>
      </c>
      <c r="G31" s="99">
        <v>0</v>
      </c>
      <c r="H31" s="100">
        <v>0</v>
      </c>
      <c r="I31" s="98">
        <v>0</v>
      </c>
      <c r="J31" s="101">
        <v>0</v>
      </c>
      <c r="K31" s="100">
        <v>0</v>
      </c>
      <c r="L31" s="98">
        <v>0</v>
      </c>
      <c r="M31" s="99">
        <v>0</v>
      </c>
      <c r="N31" s="100">
        <v>0</v>
      </c>
      <c r="O31" s="98">
        <v>0</v>
      </c>
      <c r="P31" s="99">
        <v>0</v>
      </c>
      <c r="Q31" s="100">
        <v>0</v>
      </c>
      <c r="R31" s="98">
        <v>0</v>
      </c>
      <c r="S31" s="99">
        <v>0</v>
      </c>
      <c r="T31" s="100">
        <v>0</v>
      </c>
      <c r="U31" s="98">
        <v>0</v>
      </c>
      <c r="V31" s="99">
        <v>0</v>
      </c>
      <c r="W31" s="100">
        <v>0</v>
      </c>
      <c r="X31" s="98">
        <v>0</v>
      </c>
      <c r="Y31" s="99">
        <v>0</v>
      </c>
      <c r="Z31" s="100">
        <v>0</v>
      </c>
      <c r="AA31" s="98">
        <v>0</v>
      </c>
      <c r="AB31" s="101">
        <v>0</v>
      </c>
      <c r="AC31" s="100">
        <v>0</v>
      </c>
      <c r="AD31" s="98">
        <v>0</v>
      </c>
      <c r="AE31" s="99">
        <v>0</v>
      </c>
      <c r="AF31" s="100">
        <v>0</v>
      </c>
      <c r="AG31" s="98">
        <v>0</v>
      </c>
      <c r="AH31" s="99">
        <v>0</v>
      </c>
      <c r="AI31" s="100">
        <v>0</v>
      </c>
      <c r="AJ31" s="98">
        <v>0</v>
      </c>
      <c r="AK31" s="99">
        <v>0</v>
      </c>
      <c r="AL31" s="180">
        <f t="shared" si="1"/>
        <v>0</v>
      </c>
      <c r="AM31" s="181">
        <f t="shared" si="2"/>
        <v>0</v>
      </c>
      <c r="AN31" s="182">
        <f t="shared" si="0"/>
        <v>0</v>
      </c>
      <c r="AO31" s="183">
        <f t="shared" si="0"/>
        <v>0</v>
      </c>
    </row>
    <row r="32" spans="1:41" x14ac:dyDescent="0.25">
      <c r="A32" s="96" t="s">
        <v>16</v>
      </c>
      <c r="B32" s="97">
        <v>0</v>
      </c>
      <c r="C32" s="98">
        <v>0</v>
      </c>
      <c r="D32" s="99">
        <v>0</v>
      </c>
      <c r="E32" s="100">
        <v>0</v>
      </c>
      <c r="F32" s="98">
        <v>0</v>
      </c>
      <c r="G32" s="99">
        <v>0</v>
      </c>
      <c r="H32" s="100">
        <v>0</v>
      </c>
      <c r="I32" s="98">
        <v>0</v>
      </c>
      <c r="J32" s="101">
        <v>0</v>
      </c>
      <c r="K32" s="100">
        <v>0</v>
      </c>
      <c r="L32" s="98">
        <v>0</v>
      </c>
      <c r="M32" s="99">
        <v>0</v>
      </c>
      <c r="N32" s="100">
        <v>0</v>
      </c>
      <c r="O32" s="98">
        <v>0</v>
      </c>
      <c r="P32" s="99">
        <v>0</v>
      </c>
      <c r="Q32" s="100">
        <v>0</v>
      </c>
      <c r="R32" s="98">
        <v>0</v>
      </c>
      <c r="S32" s="99">
        <v>0</v>
      </c>
      <c r="T32" s="100">
        <v>0</v>
      </c>
      <c r="U32" s="98">
        <v>0</v>
      </c>
      <c r="V32" s="99">
        <v>0</v>
      </c>
      <c r="W32" s="100">
        <v>0</v>
      </c>
      <c r="X32" s="98">
        <v>0</v>
      </c>
      <c r="Y32" s="99">
        <v>0</v>
      </c>
      <c r="Z32" s="100">
        <v>0</v>
      </c>
      <c r="AA32" s="98">
        <v>0</v>
      </c>
      <c r="AB32" s="101">
        <v>0</v>
      </c>
      <c r="AC32" s="100">
        <v>0</v>
      </c>
      <c r="AD32" s="98">
        <v>0</v>
      </c>
      <c r="AE32" s="99">
        <v>0</v>
      </c>
      <c r="AF32" s="100">
        <v>0</v>
      </c>
      <c r="AG32" s="98">
        <v>0</v>
      </c>
      <c r="AH32" s="99">
        <v>0</v>
      </c>
      <c r="AI32" s="100">
        <v>0</v>
      </c>
      <c r="AJ32" s="98">
        <v>0</v>
      </c>
      <c r="AK32" s="99">
        <v>0</v>
      </c>
      <c r="AL32" s="180">
        <f t="shared" si="1"/>
        <v>0</v>
      </c>
      <c r="AM32" s="181">
        <f t="shared" si="2"/>
        <v>0</v>
      </c>
      <c r="AN32" s="182">
        <f t="shared" si="0"/>
        <v>0</v>
      </c>
      <c r="AO32" s="183">
        <f t="shared" si="0"/>
        <v>0</v>
      </c>
    </row>
    <row r="33" spans="1:41" x14ac:dyDescent="0.25">
      <c r="A33" s="96" t="s">
        <v>39</v>
      </c>
      <c r="B33" s="97">
        <v>0</v>
      </c>
      <c r="C33" s="98">
        <v>0</v>
      </c>
      <c r="D33" s="99">
        <v>0</v>
      </c>
      <c r="E33" s="100">
        <v>0</v>
      </c>
      <c r="F33" s="98">
        <v>0</v>
      </c>
      <c r="G33" s="99">
        <v>0</v>
      </c>
      <c r="H33" s="100">
        <v>0</v>
      </c>
      <c r="I33" s="98">
        <v>0</v>
      </c>
      <c r="J33" s="101">
        <v>0</v>
      </c>
      <c r="K33" s="100">
        <v>0</v>
      </c>
      <c r="L33" s="98">
        <v>0</v>
      </c>
      <c r="M33" s="99">
        <v>0</v>
      </c>
      <c r="N33" s="100">
        <v>0</v>
      </c>
      <c r="O33" s="98">
        <v>0</v>
      </c>
      <c r="P33" s="99">
        <v>0</v>
      </c>
      <c r="Q33" s="100">
        <v>0</v>
      </c>
      <c r="R33" s="98">
        <v>0</v>
      </c>
      <c r="S33" s="99">
        <v>0</v>
      </c>
      <c r="T33" s="100">
        <v>0</v>
      </c>
      <c r="U33" s="98">
        <v>0</v>
      </c>
      <c r="V33" s="99">
        <v>0</v>
      </c>
      <c r="W33" s="100">
        <v>0</v>
      </c>
      <c r="X33" s="98">
        <v>0</v>
      </c>
      <c r="Y33" s="99">
        <v>0</v>
      </c>
      <c r="Z33" s="100">
        <v>0</v>
      </c>
      <c r="AA33" s="98">
        <v>0</v>
      </c>
      <c r="AB33" s="101">
        <v>0</v>
      </c>
      <c r="AC33" s="100">
        <v>0</v>
      </c>
      <c r="AD33" s="98">
        <v>0</v>
      </c>
      <c r="AE33" s="99">
        <v>0</v>
      </c>
      <c r="AF33" s="100">
        <v>0</v>
      </c>
      <c r="AG33" s="98">
        <v>0</v>
      </c>
      <c r="AH33" s="99">
        <v>0</v>
      </c>
      <c r="AI33" s="100">
        <v>0</v>
      </c>
      <c r="AJ33" s="98">
        <v>0</v>
      </c>
      <c r="AK33" s="99">
        <v>0</v>
      </c>
      <c r="AL33" s="180">
        <f t="shared" si="1"/>
        <v>0</v>
      </c>
      <c r="AM33" s="181">
        <f t="shared" si="2"/>
        <v>0</v>
      </c>
      <c r="AN33" s="182">
        <f t="shared" si="0"/>
        <v>0</v>
      </c>
      <c r="AO33" s="183">
        <f t="shared" si="0"/>
        <v>0</v>
      </c>
    </row>
    <row r="34" spans="1:41" x14ac:dyDescent="0.25">
      <c r="A34" s="96" t="s">
        <v>17</v>
      </c>
      <c r="B34" s="97">
        <v>0</v>
      </c>
      <c r="C34" s="98">
        <v>0</v>
      </c>
      <c r="D34" s="99">
        <v>0</v>
      </c>
      <c r="E34" s="100">
        <v>0</v>
      </c>
      <c r="F34" s="98">
        <v>0</v>
      </c>
      <c r="G34" s="99">
        <v>0</v>
      </c>
      <c r="H34" s="100">
        <v>0</v>
      </c>
      <c r="I34" s="98">
        <v>0</v>
      </c>
      <c r="J34" s="101">
        <v>0</v>
      </c>
      <c r="K34" s="100">
        <v>0</v>
      </c>
      <c r="L34" s="98">
        <v>0</v>
      </c>
      <c r="M34" s="99">
        <v>0</v>
      </c>
      <c r="N34" s="100">
        <v>0</v>
      </c>
      <c r="O34" s="98">
        <v>0</v>
      </c>
      <c r="P34" s="99">
        <v>0</v>
      </c>
      <c r="Q34" s="100">
        <v>0</v>
      </c>
      <c r="R34" s="98">
        <v>0</v>
      </c>
      <c r="S34" s="99">
        <v>0</v>
      </c>
      <c r="T34" s="100">
        <v>0</v>
      </c>
      <c r="U34" s="98">
        <v>0</v>
      </c>
      <c r="V34" s="99">
        <v>0</v>
      </c>
      <c r="W34" s="100">
        <v>0</v>
      </c>
      <c r="X34" s="98">
        <v>0</v>
      </c>
      <c r="Y34" s="99">
        <v>0</v>
      </c>
      <c r="Z34" s="100">
        <v>0</v>
      </c>
      <c r="AA34" s="98">
        <v>0</v>
      </c>
      <c r="AB34" s="101">
        <v>0</v>
      </c>
      <c r="AC34" s="100">
        <v>0</v>
      </c>
      <c r="AD34" s="98">
        <v>0</v>
      </c>
      <c r="AE34" s="99">
        <v>0</v>
      </c>
      <c r="AF34" s="100">
        <v>0</v>
      </c>
      <c r="AG34" s="98">
        <v>0</v>
      </c>
      <c r="AH34" s="99">
        <v>0</v>
      </c>
      <c r="AI34" s="100">
        <v>0</v>
      </c>
      <c r="AJ34" s="98">
        <v>0</v>
      </c>
      <c r="AK34" s="99">
        <v>0</v>
      </c>
      <c r="AL34" s="180">
        <f t="shared" si="1"/>
        <v>0</v>
      </c>
      <c r="AM34" s="181">
        <f t="shared" si="2"/>
        <v>0</v>
      </c>
      <c r="AN34" s="182">
        <f t="shared" si="2"/>
        <v>0</v>
      </c>
      <c r="AO34" s="183">
        <f t="shared" si="2"/>
        <v>0</v>
      </c>
    </row>
    <row r="35" spans="1:41" x14ac:dyDescent="0.25">
      <c r="A35" s="96" t="s">
        <v>21</v>
      </c>
      <c r="B35" s="97">
        <f>B36</f>
        <v>0</v>
      </c>
      <c r="C35" s="98">
        <v>0</v>
      </c>
      <c r="D35" s="99">
        <v>0</v>
      </c>
      <c r="E35" s="100">
        <f>E36</f>
        <v>0</v>
      </c>
      <c r="F35" s="98">
        <v>0</v>
      </c>
      <c r="G35" s="99">
        <v>0</v>
      </c>
      <c r="H35" s="100">
        <f>H36</f>
        <v>0</v>
      </c>
      <c r="I35" s="98">
        <v>0</v>
      </c>
      <c r="J35" s="101">
        <v>0</v>
      </c>
      <c r="K35" s="100">
        <f>K36</f>
        <v>0</v>
      </c>
      <c r="L35" s="98">
        <v>0</v>
      </c>
      <c r="M35" s="99">
        <v>0</v>
      </c>
      <c r="N35" s="100">
        <f>N36</f>
        <v>0</v>
      </c>
      <c r="O35" s="98">
        <v>0</v>
      </c>
      <c r="P35" s="99">
        <v>0</v>
      </c>
      <c r="Q35" s="100">
        <f>Q36</f>
        <v>0</v>
      </c>
      <c r="R35" s="98">
        <v>0</v>
      </c>
      <c r="S35" s="99">
        <v>0</v>
      </c>
      <c r="T35" s="109">
        <f>T36</f>
        <v>1</v>
      </c>
      <c r="U35" s="98">
        <v>0</v>
      </c>
      <c r="V35" s="99">
        <v>0</v>
      </c>
      <c r="W35" s="100">
        <f>W36</f>
        <v>0</v>
      </c>
      <c r="X35" s="98">
        <v>0</v>
      </c>
      <c r="Y35" s="99">
        <v>0</v>
      </c>
      <c r="Z35" s="100">
        <f>Z36</f>
        <v>0</v>
      </c>
      <c r="AA35" s="98">
        <v>0</v>
      </c>
      <c r="AB35" s="101">
        <v>0</v>
      </c>
      <c r="AC35" s="100">
        <v>0</v>
      </c>
      <c r="AD35" s="98">
        <v>0</v>
      </c>
      <c r="AE35" s="99">
        <v>0</v>
      </c>
      <c r="AF35" s="100">
        <v>0</v>
      </c>
      <c r="AG35" s="98">
        <v>0</v>
      </c>
      <c r="AH35" s="99">
        <v>0</v>
      </c>
      <c r="AI35" s="100">
        <v>0</v>
      </c>
      <c r="AJ35" s="98">
        <v>0</v>
      </c>
      <c r="AK35" s="99">
        <v>0</v>
      </c>
      <c r="AL35" s="180">
        <f t="shared" si="1"/>
        <v>1</v>
      </c>
      <c r="AM35" s="181">
        <f t="shared" si="2"/>
        <v>1</v>
      </c>
      <c r="AN35" s="182">
        <f t="shared" si="2"/>
        <v>0</v>
      </c>
      <c r="AO35" s="183">
        <f t="shared" si="2"/>
        <v>0</v>
      </c>
    </row>
    <row r="36" spans="1:41" ht="25.5" x14ac:dyDescent="0.25">
      <c r="A36" s="82" t="s">
        <v>57</v>
      </c>
      <c r="B36" s="22">
        <v>0</v>
      </c>
      <c r="C36" s="27">
        <v>0</v>
      </c>
      <c r="D36" s="31">
        <v>0</v>
      </c>
      <c r="E36" s="21">
        <v>0</v>
      </c>
      <c r="F36" s="27">
        <v>0</v>
      </c>
      <c r="G36" s="31">
        <v>0</v>
      </c>
      <c r="H36" s="21">
        <v>0</v>
      </c>
      <c r="I36" s="27">
        <v>0</v>
      </c>
      <c r="J36" s="26">
        <v>0</v>
      </c>
      <c r="K36" s="21">
        <v>0</v>
      </c>
      <c r="L36" s="27">
        <v>0</v>
      </c>
      <c r="M36" s="31">
        <v>0</v>
      </c>
      <c r="N36" s="21">
        <v>0</v>
      </c>
      <c r="O36" s="27">
        <v>0</v>
      </c>
      <c r="P36" s="31">
        <v>0</v>
      </c>
      <c r="Q36" s="21">
        <v>0</v>
      </c>
      <c r="R36" s="27">
        <v>0</v>
      </c>
      <c r="S36" s="31">
        <v>0</v>
      </c>
      <c r="T36" s="21">
        <v>1</v>
      </c>
      <c r="U36" s="27">
        <v>0</v>
      </c>
      <c r="V36" s="31">
        <v>0</v>
      </c>
      <c r="W36" s="21">
        <v>0</v>
      </c>
      <c r="X36" s="27">
        <v>0</v>
      </c>
      <c r="Y36" s="31">
        <v>0</v>
      </c>
      <c r="Z36" s="21">
        <v>0</v>
      </c>
      <c r="AA36" s="27">
        <v>0</v>
      </c>
      <c r="AB36" s="26">
        <v>0</v>
      </c>
      <c r="AC36" s="21">
        <v>0</v>
      </c>
      <c r="AD36" s="27">
        <v>0</v>
      </c>
      <c r="AE36" s="31">
        <v>0</v>
      </c>
      <c r="AF36" s="21">
        <v>0</v>
      </c>
      <c r="AG36" s="27">
        <v>0</v>
      </c>
      <c r="AH36" s="31">
        <v>0</v>
      </c>
      <c r="AI36" s="21">
        <v>0</v>
      </c>
      <c r="AJ36" s="27">
        <v>0</v>
      </c>
      <c r="AK36" s="31">
        <v>0</v>
      </c>
      <c r="AL36" s="225">
        <f t="shared" si="1"/>
        <v>1</v>
      </c>
      <c r="AM36" s="226">
        <f t="shared" si="2"/>
        <v>1</v>
      </c>
      <c r="AN36" s="227">
        <f t="shared" si="2"/>
        <v>0</v>
      </c>
      <c r="AO36" s="228">
        <f t="shared" si="2"/>
        <v>0</v>
      </c>
    </row>
    <row r="37" spans="1:41" x14ac:dyDescent="0.25">
      <c r="A37" s="96" t="s">
        <v>22</v>
      </c>
      <c r="B37" s="97">
        <v>0</v>
      </c>
      <c r="C37" s="98">
        <v>0</v>
      </c>
      <c r="D37" s="99">
        <v>0</v>
      </c>
      <c r="E37" s="100">
        <v>0</v>
      </c>
      <c r="F37" s="98">
        <v>0</v>
      </c>
      <c r="G37" s="99">
        <v>0</v>
      </c>
      <c r="H37" s="100">
        <v>0</v>
      </c>
      <c r="I37" s="98">
        <v>0</v>
      </c>
      <c r="J37" s="101">
        <v>0</v>
      </c>
      <c r="K37" s="100">
        <v>0</v>
      </c>
      <c r="L37" s="98">
        <v>0</v>
      </c>
      <c r="M37" s="99">
        <v>0</v>
      </c>
      <c r="N37" s="100">
        <v>0</v>
      </c>
      <c r="O37" s="98">
        <v>0</v>
      </c>
      <c r="P37" s="99">
        <v>0</v>
      </c>
      <c r="Q37" s="100">
        <v>0</v>
      </c>
      <c r="R37" s="98">
        <v>0</v>
      </c>
      <c r="S37" s="99">
        <v>0</v>
      </c>
      <c r="T37" s="100">
        <v>0</v>
      </c>
      <c r="U37" s="98">
        <v>0</v>
      </c>
      <c r="V37" s="99">
        <v>0</v>
      </c>
      <c r="W37" s="100">
        <v>0</v>
      </c>
      <c r="X37" s="98">
        <v>0</v>
      </c>
      <c r="Y37" s="99">
        <v>0</v>
      </c>
      <c r="Z37" s="100">
        <v>0</v>
      </c>
      <c r="AA37" s="98">
        <v>0</v>
      </c>
      <c r="AB37" s="101">
        <v>0</v>
      </c>
      <c r="AC37" s="100">
        <v>0</v>
      </c>
      <c r="AD37" s="98">
        <v>0</v>
      </c>
      <c r="AE37" s="99">
        <v>0</v>
      </c>
      <c r="AF37" s="100">
        <v>0</v>
      </c>
      <c r="AG37" s="98">
        <v>0</v>
      </c>
      <c r="AH37" s="99">
        <v>0</v>
      </c>
      <c r="AI37" s="100">
        <v>0</v>
      </c>
      <c r="AJ37" s="98">
        <v>0</v>
      </c>
      <c r="AK37" s="99">
        <v>0</v>
      </c>
      <c r="AL37" s="180">
        <f t="shared" si="1"/>
        <v>0</v>
      </c>
      <c r="AM37" s="181">
        <f t="shared" si="2"/>
        <v>0</v>
      </c>
      <c r="AN37" s="182">
        <f t="shared" si="2"/>
        <v>0</v>
      </c>
      <c r="AO37" s="183">
        <f t="shared" si="2"/>
        <v>0</v>
      </c>
    </row>
    <row r="38" spans="1:41" x14ac:dyDescent="0.25">
      <c r="A38" s="96" t="s">
        <v>18</v>
      </c>
      <c r="B38" s="97">
        <v>0</v>
      </c>
      <c r="C38" s="98">
        <v>0</v>
      </c>
      <c r="D38" s="99">
        <v>0</v>
      </c>
      <c r="E38" s="100">
        <v>0</v>
      </c>
      <c r="F38" s="98">
        <v>0</v>
      </c>
      <c r="G38" s="99">
        <v>0</v>
      </c>
      <c r="H38" s="100">
        <v>0</v>
      </c>
      <c r="I38" s="98">
        <v>0</v>
      </c>
      <c r="J38" s="101">
        <v>0</v>
      </c>
      <c r="K38" s="100">
        <v>0</v>
      </c>
      <c r="L38" s="98">
        <v>0</v>
      </c>
      <c r="M38" s="99">
        <v>0</v>
      </c>
      <c r="N38" s="100">
        <v>0</v>
      </c>
      <c r="O38" s="98">
        <v>0</v>
      </c>
      <c r="P38" s="99">
        <v>0</v>
      </c>
      <c r="Q38" s="100">
        <v>0</v>
      </c>
      <c r="R38" s="98">
        <v>0</v>
      </c>
      <c r="S38" s="99">
        <v>0</v>
      </c>
      <c r="T38" s="100">
        <v>0</v>
      </c>
      <c r="U38" s="98">
        <v>0</v>
      </c>
      <c r="V38" s="99">
        <v>0</v>
      </c>
      <c r="W38" s="100">
        <v>0</v>
      </c>
      <c r="X38" s="98">
        <v>0</v>
      </c>
      <c r="Y38" s="99">
        <v>0</v>
      </c>
      <c r="Z38" s="100">
        <v>0</v>
      </c>
      <c r="AA38" s="98">
        <v>0</v>
      </c>
      <c r="AB38" s="101">
        <v>0</v>
      </c>
      <c r="AC38" s="100">
        <v>0</v>
      </c>
      <c r="AD38" s="98">
        <v>0</v>
      </c>
      <c r="AE38" s="99">
        <v>0</v>
      </c>
      <c r="AF38" s="100">
        <v>0</v>
      </c>
      <c r="AG38" s="98">
        <v>0</v>
      </c>
      <c r="AH38" s="99">
        <v>0</v>
      </c>
      <c r="AI38" s="100">
        <v>0</v>
      </c>
      <c r="AJ38" s="98">
        <v>0</v>
      </c>
      <c r="AK38" s="99">
        <v>0</v>
      </c>
      <c r="AL38" s="180">
        <f t="shared" si="1"/>
        <v>0</v>
      </c>
      <c r="AM38" s="181">
        <f t="shared" si="2"/>
        <v>0</v>
      </c>
      <c r="AN38" s="182">
        <f t="shared" si="2"/>
        <v>0</v>
      </c>
      <c r="AO38" s="183">
        <f>SUM(D38+G38+J38+M38+P38+S38+V38+Y38+AB38+AE38+AH38+AK38)</f>
        <v>0</v>
      </c>
    </row>
    <row r="39" spans="1:41" x14ac:dyDescent="0.25">
      <c r="A39" s="96" t="s">
        <v>19</v>
      </c>
      <c r="B39" s="97">
        <v>0</v>
      </c>
      <c r="C39" s="98">
        <v>0</v>
      </c>
      <c r="D39" s="99">
        <v>0</v>
      </c>
      <c r="E39" s="100">
        <v>0</v>
      </c>
      <c r="F39" s="98">
        <v>0</v>
      </c>
      <c r="G39" s="99">
        <v>0</v>
      </c>
      <c r="H39" s="100">
        <v>0</v>
      </c>
      <c r="I39" s="98">
        <v>0</v>
      </c>
      <c r="J39" s="101">
        <v>0</v>
      </c>
      <c r="K39" s="100">
        <v>0</v>
      </c>
      <c r="L39" s="98">
        <v>0</v>
      </c>
      <c r="M39" s="99">
        <v>0</v>
      </c>
      <c r="N39" s="100">
        <v>0</v>
      </c>
      <c r="O39" s="98">
        <v>0</v>
      </c>
      <c r="P39" s="99">
        <v>0</v>
      </c>
      <c r="Q39" s="100">
        <v>0</v>
      </c>
      <c r="R39" s="98">
        <v>0</v>
      </c>
      <c r="S39" s="99">
        <v>0</v>
      </c>
      <c r="T39" s="100">
        <v>0</v>
      </c>
      <c r="U39" s="98">
        <v>0</v>
      </c>
      <c r="V39" s="99">
        <v>0</v>
      </c>
      <c r="W39" s="100">
        <v>0</v>
      </c>
      <c r="X39" s="98">
        <v>0</v>
      </c>
      <c r="Y39" s="99">
        <v>0</v>
      </c>
      <c r="Z39" s="100">
        <v>0</v>
      </c>
      <c r="AA39" s="98">
        <v>0</v>
      </c>
      <c r="AB39" s="101">
        <v>0</v>
      </c>
      <c r="AC39" s="100">
        <v>0</v>
      </c>
      <c r="AD39" s="98">
        <v>0</v>
      </c>
      <c r="AE39" s="99">
        <v>0</v>
      </c>
      <c r="AF39" s="100">
        <v>0</v>
      </c>
      <c r="AG39" s="98">
        <v>0</v>
      </c>
      <c r="AH39" s="99">
        <v>0</v>
      </c>
      <c r="AI39" s="100">
        <v>0</v>
      </c>
      <c r="AJ39" s="98">
        <v>0</v>
      </c>
      <c r="AK39" s="99">
        <v>0</v>
      </c>
      <c r="AL39" s="180">
        <f t="shared" si="1"/>
        <v>0</v>
      </c>
      <c r="AM39" s="181">
        <f t="shared" si="2"/>
        <v>0</v>
      </c>
      <c r="AN39" s="182">
        <f t="shared" si="2"/>
        <v>0</v>
      </c>
      <c r="AO39" s="183">
        <f t="shared" si="2"/>
        <v>0</v>
      </c>
    </row>
    <row r="40" spans="1:41" ht="15.75" thickBot="1" x14ac:dyDescent="0.3">
      <c r="A40" s="102" t="s">
        <v>20</v>
      </c>
      <c r="B40" s="103">
        <v>0</v>
      </c>
      <c r="C40" s="104">
        <v>0</v>
      </c>
      <c r="D40" s="105">
        <v>0</v>
      </c>
      <c r="E40" s="106">
        <v>0</v>
      </c>
      <c r="F40" s="104">
        <v>0</v>
      </c>
      <c r="G40" s="105">
        <v>0</v>
      </c>
      <c r="H40" s="106">
        <v>0</v>
      </c>
      <c r="I40" s="104">
        <v>0</v>
      </c>
      <c r="J40" s="107">
        <v>0</v>
      </c>
      <c r="K40" s="106">
        <v>0</v>
      </c>
      <c r="L40" s="104">
        <v>0</v>
      </c>
      <c r="M40" s="105">
        <v>0</v>
      </c>
      <c r="N40" s="106">
        <v>0</v>
      </c>
      <c r="O40" s="104">
        <v>0</v>
      </c>
      <c r="P40" s="105">
        <v>0</v>
      </c>
      <c r="Q40" s="106">
        <v>0</v>
      </c>
      <c r="R40" s="104">
        <v>0</v>
      </c>
      <c r="S40" s="105">
        <v>0</v>
      </c>
      <c r="T40" s="106">
        <v>0</v>
      </c>
      <c r="U40" s="104">
        <v>0</v>
      </c>
      <c r="V40" s="105">
        <v>0</v>
      </c>
      <c r="W40" s="106">
        <v>0</v>
      </c>
      <c r="X40" s="104">
        <v>0</v>
      </c>
      <c r="Y40" s="105">
        <v>0</v>
      </c>
      <c r="Z40" s="106">
        <v>0</v>
      </c>
      <c r="AA40" s="104">
        <v>0</v>
      </c>
      <c r="AB40" s="107">
        <v>0</v>
      </c>
      <c r="AC40" s="106">
        <v>0</v>
      </c>
      <c r="AD40" s="104">
        <v>0</v>
      </c>
      <c r="AE40" s="105">
        <v>0</v>
      </c>
      <c r="AF40" s="106">
        <v>0</v>
      </c>
      <c r="AG40" s="104">
        <v>0</v>
      </c>
      <c r="AH40" s="105">
        <v>0</v>
      </c>
      <c r="AI40" s="106">
        <v>0</v>
      </c>
      <c r="AJ40" s="104">
        <v>0</v>
      </c>
      <c r="AK40" s="105">
        <v>0</v>
      </c>
      <c r="AL40" s="180">
        <f t="shared" si="1"/>
        <v>0</v>
      </c>
      <c r="AM40" s="184">
        <f t="shared" si="2"/>
        <v>0</v>
      </c>
      <c r="AN40" s="185">
        <f t="shared" si="2"/>
        <v>0</v>
      </c>
      <c r="AO40" s="186">
        <f t="shared" si="2"/>
        <v>0</v>
      </c>
    </row>
    <row r="41" spans="1:41" x14ac:dyDescent="0.25">
      <c r="A41" s="377" t="s">
        <v>8</v>
      </c>
      <c r="B41" s="158">
        <f t="shared" ref="B41:AO41" si="8">SUM(B17+B20++B23+B24+B27+B28+B29+B31+B32+B33+B34+B35+B37+B38+B39+B40)</f>
        <v>0</v>
      </c>
      <c r="C41" s="235">
        <f t="shared" si="8"/>
        <v>1</v>
      </c>
      <c r="D41" s="235">
        <f t="shared" si="8"/>
        <v>0</v>
      </c>
      <c r="E41" s="158">
        <f t="shared" si="8"/>
        <v>0</v>
      </c>
      <c r="F41" s="235">
        <f t="shared" si="8"/>
        <v>0</v>
      </c>
      <c r="G41" s="234">
        <f t="shared" si="8"/>
        <v>0</v>
      </c>
      <c r="H41" s="159">
        <f t="shared" si="8"/>
        <v>2</v>
      </c>
      <c r="I41" s="235">
        <f t="shared" si="8"/>
        <v>0</v>
      </c>
      <c r="J41" s="235">
        <f t="shared" si="8"/>
        <v>0</v>
      </c>
      <c r="K41" s="158">
        <f t="shared" si="8"/>
        <v>0</v>
      </c>
      <c r="L41" s="235">
        <f t="shared" si="8"/>
        <v>0</v>
      </c>
      <c r="M41" s="234">
        <f t="shared" si="8"/>
        <v>0</v>
      </c>
      <c r="N41" s="159">
        <f t="shared" si="8"/>
        <v>0</v>
      </c>
      <c r="O41" s="235">
        <f t="shared" si="8"/>
        <v>0</v>
      </c>
      <c r="P41" s="235">
        <f t="shared" si="8"/>
        <v>0</v>
      </c>
      <c r="Q41" s="158">
        <f t="shared" si="8"/>
        <v>0</v>
      </c>
      <c r="R41" s="235">
        <f t="shared" si="8"/>
        <v>0</v>
      </c>
      <c r="S41" s="234">
        <f t="shared" si="8"/>
        <v>0</v>
      </c>
      <c r="T41" s="159">
        <f t="shared" si="8"/>
        <v>4</v>
      </c>
      <c r="U41" s="233">
        <f t="shared" si="8"/>
        <v>0</v>
      </c>
      <c r="V41" s="235">
        <f t="shared" si="8"/>
        <v>0</v>
      </c>
      <c r="W41" s="158">
        <f t="shared" si="8"/>
        <v>1</v>
      </c>
      <c r="X41" s="235">
        <f t="shared" si="8"/>
        <v>0</v>
      </c>
      <c r="Y41" s="234">
        <f t="shared" si="8"/>
        <v>0</v>
      </c>
      <c r="Z41" s="159">
        <f t="shared" si="8"/>
        <v>3</v>
      </c>
      <c r="AA41" s="235">
        <f t="shared" si="8"/>
        <v>0</v>
      </c>
      <c r="AB41" s="235">
        <f t="shared" si="8"/>
        <v>0</v>
      </c>
      <c r="AC41" s="158">
        <f t="shared" si="8"/>
        <v>2</v>
      </c>
      <c r="AD41" s="235">
        <f t="shared" si="8"/>
        <v>0</v>
      </c>
      <c r="AE41" s="234">
        <f t="shared" si="8"/>
        <v>0</v>
      </c>
      <c r="AF41" s="158">
        <f t="shared" si="8"/>
        <v>1</v>
      </c>
      <c r="AG41" s="235">
        <f t="shared" si="8"/>
        <v>0</v>
      </c>
      <c r="AH41" s="234">
        <f t="shared" si="8"/>
        <v>0</v>
      </c>
      <c r="AI41" s="158">
        <f t="shared" si="8"/>
        <v>0</v>
      </c>
      <c r="AJ41" s="235">
        <f t="shared" si="8"/>
        <v>1</v>
      </c>
      <c r="AK41" s="234">
        <f t="shared" si="8"/>
        <v>0</v>
      </c>
      <c r="AL41" s="379">
        <f t="shared" si="8"/>
        <v>15</v>
      </c>
      <c r="AM41" s="229">
        <f t="shared" si="8"/>
        <v>13</v>
      </c>
      <c r="AN41" s="230">
        <f t="shared" si="8"/>
        <v>2</v>
      </c>
      <c r="AO41" s="231">
        <f t="shared" si="8"/>
        <v>0</v>
      </c>
    </row>
    <row r="42" spans="1:41" ht="15.75" thickBot="1" x14ac:dyDescent="0.3">
      <c r="A42" s="378"/>
      <c r="B42" s="244">
        <f>SUM(B41:D41)</f>
        <v>1</v>
      </c>
      <c r="C42" s="245"/>
      <c r="D42" s="245"/>
      <c r="E42" s="244">
        <f>SUM(E41:G41)</f>
        <v>0</v>
      </c>
      <c r="F42" s="245"/>
      <c r="G42" s="245"/>
      <c r="H42" s="244">
        <f>SUM(H41:J41)</f>
        <v>2</v>
      </c>
      <c r="I42" s="245"/>
      <c r="J42" s="245"/>
      <c r="K42" s="244">
        <f>SUM(K41:M41)</f>
        <v>0</v>
      </c>
      <c r="L42" s="245"/>
      <c r="M42" s="245"/>
      <c r="N42" s="244">
        <f>SUM(N41:P41)</f>
        <v>0</v>
      </c>
      <c r="O42" s="245"/>
      <c r="P42" s="245"/>
      <c r="Q42" s="244">
        <f>SUM(Q41:S41)</f>
        <v>0</v>
      </c>
      <c r="R42" s="245"/>
      <c r="S42" s="245"/>
      <c r="T42" s="244">
        <f>SUM(T41:V41)</f>
        <v>4</v>
      </c>
      <c r="U42" s="245"/>
      <c r="V42" s="245"/>
      <c r="W42" s="244">
        <f>SUM(W41:Y41)</f>
        <v>1</v>
      </c>
      <c r="X42" s="245"/>
      <c r="Y42" s="245"/>
      <c r="Z42" s="244">
        <f>SUM(Z41:AB41)</f>
        <v>3</v>
      </c>
      <c r="AA42" s="245"/>
      <c r="AB42" s="245"/>
      <c r="AC42" s="244">
        <f>SUM(AC41:AE41)</f>
        <v>2</v>
      </c>
      <c r="AD42" s="245"/>
      <c r="AE42" s="248"/>
      <c r="AF42" s="244">
        <f>SUM(AF41:AH41)</f>
        <v>1</v>
      </c>
      <c r="AG42" s="245"/>
      <c r="AH42" s="248"/>
      <c r="AI42" s="244">
        <f>SUM(AI41:AK41)</f>
        <v>1</v>
      </c>
      <c r="AJ42" s="245"/>
      <c r="AK42" s="248"/>
      <c r="AL42" s="380"/>
      <c r="AM42" s="244">
        <f>SUM(AM41:AO41)</f>
        <v>15</v>
      </c>
      <c r="AN42" s="245"/>
      <c r="AO42" s="248"/>
    </row>
    <row r="44" spans="1:41" ht="15.75" x14ac:dyDescent="0.25">
      <c r="A44" s="116" t="s">
        <v>64</v>
      </c>
    </row>
    <row r="45" spans="1:41" x14ac:dyDescent="0.25">
      <c r="A45" s="236" t="s">
        <v>66</v>
      </c>
    </row>
    <row r="46" spans="1:41" x14ac:dyDescent="0.25">
      <c r="A46" s="237" t="s">
        <v>111</v>
      </c>
    </row>
    <row r="47" spans="1:41" x14ac:dyDescent="0.25">
      <c r="A47" s="238" t="s">
        <v>112</v>
      </c>
    </row>
    <row r="48" spans="1:41" x14ac:dyDescent="0.25">
      <c r="A48" s="239" t="s">
        <v>65</v>
      </c>
    </row>
    <row r="49" spans="1:38" x14ac:dyDescent="0.25">
      <c r="A49" s="239" t="s">
        <v>115</v>
      </c>
    </row>
    <row r="50" spans="1:38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x14ac:dyDescent="0.25">
      <c r="B51" s="24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</row>
    <row r="52" spans="1:38" x14ac:dyDescent="0.25">
      <c r="B52" s="156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x14ac:dyDescent="0.25">
      <c r="B53" s="156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x14ac:dyDescent="0.25">
      <c r="B54" s="156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x14ac:dyDescent="0.25">
      <c r="B55" s="15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</sheetData>
  <sheetProtection algorithmName="SHA-512" hashValue="pIVPz/3H4Dmc7FChoF/PfnHqGMRjPEWarvWfCFpaL/5y4c5YAQuH+NXeGdgLEdT7sSN7IBZ9m1u9Z+KPubTe6Q==" saltValue="VOdcAhMPvQnXwyF+actxCw==" spinCount="100000" sheet="1" objects="1" scenarios="1"/>
  <mergeCells count="59">
    <mergeCell ref="A3:AO3"/>
    <mergeCell ref="A2:AO2"/>
    <mergeCell ref="A1:AO1"/>
    <mergeCell ref="A4:AO4"/>
    <mergeCell ref="A9:AO9"/>
    <mergeCell ref="A11:AO11"/>
    <mergeCell ref="U7:AA7"/>
    <mergeCell ref="U6:AA6"/>
    <mergeCell ref="U5:AA5"/>
    <mergeCell ref="Q7:T7"/>
    <mergeCell ref="Q6:T6"/>
    <mergeCell ref="Q5:T5"/>
    <mergeCell ref="J7:P7"/>
    <mergeCell ref="J6:P6"/>
    <mergeCell ref="J5:P5"/>
    <mergeCell ref="A13:AO13"/>
    <mergeCell ref="A14:A16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L16"/>
    <mergeCell ref="AM14:AO14"/>
    <mergeCell ref="AF15:AH15"/>
    <mergeCell ref="AI15:AK15"/>
    <mergeCell ref="B15:D15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M15:AO15"/>
    <mergeCell ref="AM42:AO42"/>
    <mergeCell ref="A41:A42"/>
    <mergeCell ref="AL41:AL42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AC42:AE42"/>
    <mergeCell ref="AF42:AH42"/>
    <mergeCell ref="AI42:AK42"/>
  </mergeCells>
  <hyperlinks>
    <hyperlink ref="U6" r:id="rId1"/>
    <hyperlink ref="U5" r:id="rId2"/>
    <hyperlink ref="U7" r:id="rId3"/>
  </hyperlinks>
  <pageMargins left="0.7" right="0.7" top="0.75" bottom="0.75" header="0.3" footer="0.3"/>
  <pageSetup paperSize="9" scale="50" orientation="portrait" r:id="rId4"/>
  <ignoredErrors>
    <ignoredError sqref="B16:AK16 AM16:AO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zoomScaleNormal="100" workbookViewId="0">
      <selection activeCell="L13" sqref="L13"/>
    </sheetView>
  </sheetViews>
  <sheetFormatPr defaultRowHeight="15" x14ac:dyDescent="0.25"/>
  <cols>
    <col min="1" max="1" width="22.5703125" customWidth="1"/>
  </cols>
  <sheetData>
    <row r="1" spans="1:25" s="1" customFormat="1" ht="15.75" x14ac:dyDescent="0.25">
      <c r="A1" s="116" t="s">
        <v>24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5" s="1" customFormat="1" ht="15.75" x14ac:dyDescent="0.25">
      <c r="A2" s="116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5" s="1" customFormat="1" x14ac:dyDescent="0.25">
      <c r="A3" s="389" t="s">
        <v>96</v>
      </c>
      <c r="B3" s="389"/>
      <c r="C3" s="389"/>
      <c r="D3" s="389"/>
      <c r="E3" s="389"/>
      <c r="F3" s="389"/>
      <c r="G3" s="389"/>
      <c r="H3" s="389"/>
      <c r="I3" s="131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</row>
    <row r="4" spans="1:25" s="1" customForma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spans="1:25" s="1" customFormat="1" x14ac:dyDescent="0.25">
      <c r="A5" s="392" t="s">
        <v>43</v>
      </c>
      <c r="B5" s="392"/>
      <c r="C5" s="392"/>
      <c r="D5" s="392"/>
      <c r="E5" s="392"/>
      <c r="F5" s="392"/>
      <c r="G5" s="392"/>
      <c r="H5" s="392"/>
      <c r="I5" s="392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5" s="1" customFormat="1" x14ac:dyDescent="0.25">
      <c r="A6" s="115" t="s">
        <v>59</v>
      </c>
      <c r="C6" s="58"/>
      <c r="D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5" s="1" customFormat="1" x14ac:dyDescent="0.25">
      <c r="A7" s="115" t="s">
        <v>60</v>
      </c>
      <c r="C7" s="58"/>
      <c r="D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spans="1:25" s="1" customFormat="1" x14ac:dyDescent="0.25">
      <c r="A8" s="115" t="s">
        <v>61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</row>
    <row r="9" spans="1:25" s="1" customFormat="1" x14ac:dyDescent="0.25"/>
    <row r="10" spans="1:25" s="1" customFormat="1" ht="15" customHeight="1" x14ac:dyDescent="0.25">
      <c r="A10" s="391" t="s">
        <v>63</v>
      </c>
      <c r="B10" s="391"/>
      <c r="C10" s="391"/>
      <c r="D10" s="391"/>
      <c r="E10" s="391"/>
      <c r="F10" s="391"/>
      <c r="G10" s="391"/>
      <c r="H10" s="391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</row>
    <row r="11" spans="1:25" s="1" customFormat="1" ht="15" customHeight="1" x14ac:dyDescent="0.25">
      <c r="A11" s="390" t="s">
        <v>62</v>
      </c>
      <c r="B11" s="390"/>
      <c r="C11" s="390"/>
      <c r="D11" s="390"/>
      <c r="E11" s="390"/>
      <c r="F11" s="390"/>
      <c r="G11" s="390"/>
      <c r="H11" s="390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</row>
    <row r="12" spans="1:25" s="1" customFormat="1" ht="57" customHeight="1" x14ac:dyDescent="0.25">
      <c r="A12" s="390" t="s">
        <v>79</v>
      </c>
      <c r="B12" s="390"/>
      <c r="C12" s="390"/>
      <c r="D12" s="390"/>
      <c r="E12" s="390"/>
      <c r="F12" s="390"/>
      <c r="G12" s="390"/>
      <c r="H12" s="390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</row>
    <row r="13" spans="1:25" s="1" customFormat="1" ht="63.75" customHeight="1" x14ac:dyDescent="0.25">
      <c r="A13" s="390" t="s">
        <v>80</v>
      </c>
      <c r="B13" s="390"/>
      <c r="C13" s="390"/>
      <c r="D13" s="390"/>
      <c r="E13" s="390"/>
      <c r="F13" s="390"/>
      <c r="G13" s="390"/>
      <c r="H13" s="390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</row>
    <row r="14" spans="1:25" s="1" customFormat="1" x14ac:dyDescent="0.25"/>
    <row r="15" spans="1:25" s="1" customFormat="1" x14ac:dyDescent="0.25"/>
    <row r="16" spans="1:25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</sheetData>
  <sheetProtection algorithmName="SHA-512" hashValue="MvLk46xLai4OOz2aGG+5Rb2OfC1AeMY4H1eEIvYWAKw3H3Mjp1Rry0+x68Fh3mshmxb7RtxUZ0pUVELobFesxA==" saltValue="fJlNS0saMLr2r8//eao3Fg==" spinCount="100000" sheet="1" objects="1" scenarios="1"/>
  <mergeCells count="6">
    <mergeCell ref="A3:H3"/>
    <mergeCell ref="A13:H13"/>
    <mergeCell ref="A12:H12"/>
    <mergeCell ref="A10:H10"/>
    <mergeCell ref="A11:H11"/>
    <mergeCell ref="A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a) Druh, počet a výsledok ÚK</vt:lpstr>
      <vt:lpstr>b) Druh a počet zistení</vt:lpstr>
      <vt:lpstr>d) Druh a počet porušení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2021-02-01T14:00:50Z</dcterms:modified>
</cp:coreProperties>
</file>