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30"/>
  </bookViews>
  <sheets>
    <sheet name="a) druh, počet a výsledok ÚK" sheetId="4" r:id="rId1"/>
    <sheet name="b) druh a počet zistení" sheetId="1" r:id="rId2"/>
    <sheet name="c) druh a počet opatrení" sheetId="6" r:id="rId3"/>
    <sheet name="d) druh a počet porušení" sheetId="5" r:id="rId4"/>
    <sheet name="legenda"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5" l="1"/>
  <c r="O17" i="5"/>
  <c r="O32" i="5" l="1"/>
  <c r="AA98" i="1"/>
  <c r="AA84" i="1"/>
  <c r="AA83" i="1"/>
  <c r="Z98" i="1"/>
  <c r="X98" i="1"/>
  <c r="X84" i="1"/>
  <c r="X76" i="1"/>
  <c r="AB54" i="1"/>
  <c r="X54" i="1"/>
  <c r="Z54" i="1"/>
  <c r="Y76" i="1"/>
  <c r="X32" i="1"/>
  <c r="Z32" i="1"/>
  <c r="Y32" i="1"/>
  <c r="X83" i="1" l="1"/>
  <c r="AF75" i="4"/>
  <c r="AF73" i="4"/>
  <c r="AG72" i="4"/>
  <c r="AC79" i="4"/>
  <c r="AB77" i="4"/>
  <c r="AB76" i="4"/>
  <c r="AB75" i="4"/>
  <c r="AC73" i="4"/>
  <c r="AB73" i="4"/>
  <c r="AC72" i="4"/>
  <c r="AB72" i="4"/>
  <c r="Z81" i="4"/>
  <c r="AA75" i="4"/>
  <c r="Z75" i="4"/>
  <c r="AA73" i="4"/>
  <c r="Z73" i="4"/>
  <c r="AA72" i="4"/>
  <c r="Z72" i="4"/>
  <c r="M46" i="6"/>
  <c r="J98" i="1" l="1"/>
  <c r="C98" i="1"/>
  <c r="L46" i="6" l="1"/>
  <c r="K46" i="6"/>
  <c r="J46" i="6"/>
  <c r="I46" i="6"/>
  <c r="H46" i="6"/>
  <c r="G46" i="6"/>
  <c r="F46" i="6"/>
  <c r="E46" i="6"/>
  <c r="AI81" i="4"/>
  <c r="AH81" i="4"/>
  <c r="AG81" i="4"/>
  <c r="AF81" i="4"/>
  <c r="AE81" i="4"/>
  <c r="AD81" i="4"/>
  <c r="AC81" i="4"/>
  <c r="AB81" i="4"/>
  <c r="AB82" i="4" s="1"/>
  <c r="AA81" i="4"/>
  <c r="Y81" i="4"/>
  <c r="X81" i="4"/>
  <c r="W81" i="4"/>
  <c r="V81" i="4"/>
  <c r="U81" i="4"/>
  <c r="T81" i="4"/>
  <c r="S81" i="4"/>
  <c r="R81" i="4"/>
  <c r="Q81" i="4"/>
  <c r="P81" i="4"/>
  <c r="O81" i="4"/>
  <c r="N81" i="4"/>
  <c r="M81" i="4"/>
  <c r="L81" i="4"/>
  <c r="K81" i="4"/>
  <c r="J81" i="4"/>
  <c r="I81" i="4"/>
  <c r="H81" i="4"/>
  <c r="G81" i="4"/>
  <c r="F81" i="4"/>
  <c r="E81" i="4"/>
  <c r="D81" i="4"/>
  <c r="C81" i="4"/>
  <c r="B81" i="4"/>
  <c r="AF82" i="4" l="1"/>
  <c r="F82" i="4"/>
  <c r="J82" i="4"/>
  <c r="V82" i="4"/>
  <c r="R82" i="4"/>
  <c r="B82" i="4"/>
  <c r="N82" i="4"/>
  <c r="Q76" i="1"/>
  <c r="L76" i="1"/>
  <c r="K76" i="1"/>
  <c r="J76" i="1"/>
  <c r="D76" i="1"/>
  <c r="C76" i="1"/>
  <c r="AB62" i="1"/>
  <c r="AA62" i="1"/>
  <c r="AB61" i="1"/>
  <c r="AB76" i="1" s="1"/>
  <c r="AA61" i="1"/>
  <c r="AA76" i="1" s="1"/>
  <c r="AI63" i="4"/>
  <c r="AH63" i="4"/>
  <c r="AE63" i="4"/>
  <c r="AD63" i="4"/>
  <c r="Y63" i="4"/>
  <c r="X63" i="4"/>
  <c r="W63" i="4"/>
  <c r="V63" i="4"/>
  <c r="V64" i="4" s="1"/>
  <c r="U63" i="4"/>
  <c r="T63" i="4"/>
  <c r="S63" i="4"/>
  <c r="R63" i="4"/>
  <c r="Q63" i="4"/>
  <c r="P63" i="4"/>
  <c r="O63" i="4"/>
  <c r="N63" i="4"/>
  <c r="M63" i="4"/>
  <c r="L63" i="4"/>
  <c r="K63" i="4"/>
  <c r="J63" i="4"/>
  <c r="J64" i="4" s="1"/>
  <c r="I63" i="4"/>
  <c r="H63" i="4"/>
  <c r="G63" i="4"/>
  <c r="F63" i="4"/>
  <c r="E63" i="4"/>
  <c r="D63" i="4"/>
  <c r="C63" i="4"/>
  <c r="B63" i="4"/>
  <c r="AC59" i="4"/>
  <c r="AB59" i="4"/>
  <c r="AA59" i="4"/>
  <c r="Z59" i="4"/>
  <c r="AG57" i="4"/>
  <c r="AG63" i="4" s="1"/>
  <c r="AF57" i="4"/>
  <c r="AC57" i="4"/>
  <c r="AB57" i="4"/>
  <c r="AA57" i="4"/>
  <c r="Z57" i="4"/>
  <c r="AB56" i="4"/>
  <c r="Z56" i="4"/>
  <c r="AG55" i="4"/>
  <c r="AF55" i="4"/>
  <c r="AC55" i="4"/>
  <c r="AC63" i="4" s="1"/>
  <c r="AB55" i="4"/>
  <c r="AA55" i="4"/>
  <c r="AA63" i="4" s="1"/>
  <c r="Z55" i="4"/>
  <c r="AC54" i="4"/>
  <c r="Z54" i="4"/>
  <c r="B64" i="4" l="1"/>
  <c r="N64" i="4"/>
  <c r="R64" i="4"/>
  <c r="AB63" i="4"/>
  <c r="AB64" i="4" s="1"/>
  <c r="Z63" i="4"/>
  <c r="AF63" i="4"/>
  <c r="F64" i="4"/>
  <c r="AF64" i="4"/>
  <c r="AC54" i="1" l="1"/>
  <c r="Q54" i="1"/>
  <c r="J54" i="1"/>
  <c r="C54" i="1"/>
  <c r="AA46" i="1"/>
  <c r="AA40" i="1"/>
  <c r="X40" i="1" s="1"/>
  <c r="Z40" i="1" s="1"/>
  <c r="AB39" i="1"/>
  <c r="AA39" i="1"/>
  <c r="Y39" i="1"/>
  <c r="Y54" i="1" s="1"/>
  <c r="AI45" i="4"/>
  <c r="AH45" i="4"/>
  <c r="AG45" i="4"/>
  <c r="AE45" i="4"/>
  <c r="AD45" i="4"/>
  <c r="AC45" i="4"/>
  <c r="Y45" i="4"/>
  <c r="X45" i="4"/>
  <c r="W45" i="4"/>
  <c r="V45" i="4"/>
  <c r="U45" i="4"/>
  <c r="T45" i="4"/>
  <c r="S45" i="4"/>
  <c r="R45" i="4"/>
  <c r="Q45" i="4"/>
  <c r="P45" i="4"/>
  <c r="O45" i="4"/>
  <c r="N45" i="4"/>
  <c r="M45" i="4"/>
  <c r="L45" i="4"/>
  <c r="K45" i="4"/>
  <c r="J45" i="4"/>
  <c r="I45" i="4"/>
  <c r="H45" i="4"/>
  <c r="G45" i="4"/>
  <c r="F45" i="4"/>
  <c r="E45" i="4"/>
  <c r="D45" i="4"/>
  <c r="C45" i="4"/>
  <c r="B45" i="4"/>
  <c r="AB43" i="4"/>
  <c r="AB41" i="4"/>
  <c r="AF39" i="4"/>
  <c r="AB39" i="4"/>
  <c r="AB38" i="4"/>
  <c r="AF37" i="4"/>
  <c r="AB37" i="4"/>
  <c r="Z37" i="4" s="1"/>
  <c r="AA37" i="4"/>
  <c r="AA45" i="4" s="1"/>
  <c r="AB36" i="4"/>
  <c r="Z36" i="4" s="1"/>
  <c r="AA54" i="1" l="1"/>
  <c r="Z45" i="4"/>
  <c r="B46" i="4"/>
  <c r="V46" i="4"/>
  <c r="F46" i="4"/>
  <c r="R46" i="4"/>
  <c r="J46" i="4"/>
  <c r="X39" i="1"/>
  <c r="AF45" i="4"/>
  <c r="AF46" i="4" s="1"/>
  <c r="N46" i="4"/>
  <c r="AB45" i="4"/>
  <c r="AB46" i="4" s="1"/>
  <c r="D27" i="4"/>
  <c r="K27" i="4"/>
  <c r="Z39" i="1" l="1"/>
  <c r="AB32" i="1"/>
  <c r="Q32" i="1" l="1"/>
  <c r="AF19" i="4" l="1"/>
  <c r="AC21" i="4"/>
  <c r="AC19" i="4"/>
  <c r="AB23" i="4"/>
  <c r="AB22" i="4"/>
  <c r="AB21" i="4"/>
  <c r="AB19" i="4"/>
  <c r="AC18" i="4"/>
  <c r="AB18" i="4"/>
  <c r="AD27" i="4"/>
  <c r="AA21" i="4"/>
  <c r="AA19" i="4"/>
  <c r="Z18" i="4"/>
  <c r="Z27" i="4" s="1"/>
  <c r="AA27" i="4" l="1"/>
  <c r="L27" i="4"/>
  <c r="AI27" i="4" l="1"/>
  <c r="AH27" i="4"/>
  <c r="AF27" i="4"/>
  <c r="AE27" i="4"/>
  <c r="AC27" i="4"/>
  <c r="AB27" i="4"/>
  <c r="Y27" i="4"/>
  <c r="X27" i="4"/>
  <c r="V27" i="4"/>
  <c r="U27" i="4"/>
  <c r="T27" i="4"/>
  <c r="S27" i="4"/>
  <c r="R27" i="4"/>
  <c r="Q27" i="4"/>
  <c r="P27" i="4"/>
  <c r="O27" i="4"/>
  <c r="N27" i="4"/>
  <c r="M27" i="4"/>
  <c r="J27" i="4"/>
  <c r="I27" i="4"/>
  <c r="H27" i="4"/>
  <c r="G27" i="4"/>
  <c r="F27" i="4"/>
  <c r="E27" i="4"/>
  <c r="C27" i="4"/>
  <c r="B27" i="4"/>
  <c r="AF28" i="4" l="1"/>
  <c r="AB28" i="4"/>
  <c r="V28" i="4"/>
  <c r="R28" i="4"/>
  <c r="N28" i="4"/>
  <c r="J28" i="4"/>
  <c r="F28" i="4"/>
  <c r="B28" i="4"/>
</calcChain>
</file>

<file path=xl/sharedStrings.xml><?xml version="1.0" encoding="utf-8"?>
<sst xmlns="http://schemas.openxmlformats.org/spreadsheetml/2006/main" count="657" uniqueCount="134">
  <si>
    <t xml:space="preserve">Výsledky úradných kontrol v oblasti ekologickej poľnohospodárskej výroby v Slovenskej republike </t>
  </si>
  <si>
    <t>zverejnené podľa čl. 11 nariadenia Európskeho Parlamentu a Rady (EÚ) 2017/625</t>
  </si>
  <si>
    <t xml:space="preserve">Výkon úradných kontrol a iných úradných činností v oblasti ekologickej poľnohospodárskej výroby (ďalej len „EPV“) vykonávaných v Slovenskej republike Ústredný kontrolný a skúšobný ústav poľnohospodársky v Bratislave ako príslušný orgán pre EPV delegoval podľa § 4 písm. g) zákona 282/2020 o EPV, ďalej podľa čl. 40 nariadenia Európskeho Parlamentu a Rady (EÚ) 2018/848 z 30. mája 2018 o ekologickej poľnohospodárskej výrobe a označovaní produktov ekologickej poľnohospodárskej výroby a o zrušení nariadenia Rady (ES) č. 834/2007 v platnom znení a podľa čl. 28 - 32 nariadenia Európskeho Parlamentu a Rady (EÚ) 2017/625 v platnom znení na oprávnené inšpekčné organizácie: </t>
  </si>
  <si>
    <t>Naturalis SK, s.r.o.</t>
  </si>
  <si>
    <t xml:space="preserve">   SK-BIO-002</t>
  </si>
  <si>
    <t>http://www.naturalis.sk/</t>
  </si>
  <si>
    <t>Biokont CZ, s.r.o.</t>
  </si>
  <si>
    <t xml:space="preserve">   SK-BIO-003</t>
  </si>
  <si>
    <t>http://www.biokont.sk/</t>
  </si>
  <si>
    <t>b) Druh a počet zistených prípadov nedodržiavania pravidiel</t>
  </si>
  <si>
    <t>Tabuľka č. 2</t>
  </si>
  <si>
    <t>Kvartál č. 1</t>
  </si>
  <si>
    <t>Oblasť zistenia</t>
  </si>
  <si>
    <t>Január</t>
  </si>
  <si>
    <t>Február</t>
  </si>
  <si>
    <t>Marec</t>
  </si>
  <si>
    <t>Január-marec</t>
  </si>
  <si>
    <t>SK-BIO-002</t>
  </si>
  <si>
    <t>SK-BIO-003</t>
  </si>
  <si>
    <t>O</t>
  </si>
  <si>
    <t>Rastlinná výroba</t>
  </si>
  <si>
    <t>Živočíšna výroba</t>
  </si>
  <si>
    <t>Chov včiel</t>
  </si>
  <si>
    <t>Pestovanie húb</t>
  </si>
  <si>
    <t>Výroba osív a iného rastlinného množiteľského materiálu</t>
  </si>
  <si>
    <t>Akvakultúra</t>
  </si>
  <si>
    <t>Výroba potravín vrátane výroby vína</t>
  </si>
  <si>
    <t>Výroba krmív</t>
  </si>
  <si>
    <t>Dovoz</t>
  </si>
  <si>
    <t>Dovoz produktov z EPV z tretích krajín</t>
  </si>
  <si>
    <t>Vývoz</t>
  </si>
  <si>
    <t xml:space="preserve">Vývoz produktov z EPV do tretích krajín  </t>
  </si>
  <si>
    <t>Umiestnenie produktov na trh</t>
  </si>
  <si>
    <t>Distribúcia</t>
  </si>
  <si>
    <t>Skladovanie</t>
  </si>
  <si>
    <t>Spolu</t>
  </si>
  <si>
    <t>PO</t>
  </si>
  <si>
    <t>Legenda:</t>
  </si>
  <si>
    <t>Použité skratky:</t>
  </si>
  <si>
    <t>a) Druh, počet a výsledok úradných kontrol</t>
  </si>
  <si>
    <t>Tabuľka č. 1</t>
  </si>
  <si>
    <t>Druh kontroly</t>
  </si>
  <si>
    <t>Kontroly</t>
  </si>
  <si>
    <t>Zistenia</t>
  </si>
  <si>
    <t>Kontroly spolu</t>
  </si>
  <si>
    <t>Zistenia spolu</t>
  </si>
  <si>
    <t xml:space="preserve"> SK-BIO-...</t>
  </si>
  <si>
    <t>002</t>
  </si>
  <si>
    <t>003</t>
  </si>
  <si>
    <t xml:space="preserve">      SK-BIO-002</t>
  </si>
  <si>
    <t xml:space="preserve">      SK-BIO-003</t>
  </si>
  <si>
    <t>d) Druh a počet prípadov, keď boli uložené sankcie uvedené v čl. 139</t>
  </si>
  <si>
    <t>Tabuľka č. 3</t>
  </si>
  <si>
    <t>Apríl</t>
  </si>
  <si>
    <t>Máj</t>
  </si>
  <si>
    <t>Jún</t>
  </si>
  <si>
    <t>Júl</t>
  </si>
  <si>
    <t>August</t>
  </si>
  <si>
    <t>September</t>
  </si>
  <si>
    <t>Október</t>
  </si>
  <si>
    <t>November</t>
  </si>
  <si>
    <t>December</t>
  </si>
  <si>
    <t>Január-december</t>
  </si>
  <si>
    <t>Fyzická inšpekcia na mieste</t>
  </si>
  <si>
    <t>Dodatočná kontrola</t>
  </si>
  <si>
    <t>Cielená kontrola</t>
  </si>
  <si>
    <t>Následná kontrola</t>
  </si>
  <si>
    <t>Nedodržiavanie súladu počas výkonu úradných kontrol v systéme EPV sú klasifikované nasledovne:</t>
  </si>
  <si>
    <t>Použitý systém klasifikácie prípadov nedodržiavania súladu:</t>
  </si>
  <si>
    <r>
      <rPr>
        <b/>
        <sz val="10"/>
        <rFont val="Calibri"/>
        <family val="2"/>
        <charset val="238"/>
        <scheme val="minor"/>
      </rPr>
      <t>Menej závažné</t>
    </r>
    <r>
      <rPr>
        <sz val="10"/>
        <rFont val="Calibri"/>
        <family val="2"/>
        <charset val="238"/>
        <scheme val="minor"/>
      </rPr>
      <t xml:space="preserve"> </t>
    </r>
    <r>
      <rPr>
        <i/>
        <sz val="10"/>
        <rFont val="Calibri"/>
        <family val="2"/>
        <charset val="238"/>
        <scheme val="minor"/>
      </rPr>
      <t>(irregularities)-</t>
    </r>
    <r>
      <rPr>
        <sz val="10"/>
        <rFont val="Calibri"/>
        <family val="2"/>
        <charset val="238"/>
        <scheme val="minor"/>
      </rPr>
      <t xml:space="preserve"> je preukázané nedodržiavanie súladu, ktoré nemá vplyv na integritu produktov v EPV alebo z konverzie (napr. porušenie administratívneho alebo fyzického charakteru, ktoré neovplyvňuje BIO kvalitu,...). V prípade, že ich počet je väčší alebo sa opakujú u predmetného ekologického prevádzkovateľa, alebo udelené nápravné opatrenia ekologický prevádzkovateľ neplní, tak sa tieto menej závažné nedodržiavania súladu preklasifikujú do kategórie závažné/kritické. </t>
    </r>
  </si>
  <si>
    <r>
      <rPr>
        <b/>
        <sz val="10"/>
        <rFont val="Calibri"/>
        <family val="2"/>
        <charset val="238"/>
        <scheme val="minor"/>
      </rPr>
      <t>Závažné alebo kritické</t>
    </r>
    <r>
      <rPr>
        <sz val="10"/>
        <rFont val="Calibri"/>
        <family val="2"/>
        <charset val="238"/>
        <scheme val="minor"/>
      </rPr>
      <t xml:space="preserve"> </t>
    </r>
    <r>
      <rPr>
        <i/>
        <sz val="10"/>
        <rFont val="Calibri"/>
        <family val="2"/>
        <charset val="238"/>
        <scheme val="minor"/>
      </rPr>
      <t>(infringements, non-comformities)</t>
    </r>
    <r>
      <rPr>
        <sz val="10"/>
        <rFont val="Calibri"/>
        <family val="2"/>
        <charset val="238"/>
        <scheme val="minor"/>
      </rPr>
      <t xml:space="preserve"> sú prípady preukázaného nedodržiavania súladu ovplyvňujúce integritu produktov (napr.: ekologický prevádzkovateľ použije nepovolené vstupy do EPV - hnojivá, krmivá, prípravky na ochranu rastlín, aplikácia GMO na akejkoľvek úrovni EPV, vykonávanie nepovolených zásahov na zvieratách) alebo sa opakujúce menej závažné nedodržiavania súladu popr. neplnenie opatrení uložených na základe menej závažné nedodržiavania súladu.</t>
    </r>
  </si>
  <si>
    <r>
      <rPr>
        <b/>
        <sz val="10"/>
        <rFont val="Calibri"/>
        <family val="2"/>
        <charset val="238"/>
        <scheme val="minor"/>
      </rPr>
      <t>Nedodržiavanie súladu</t>
    </r>
    <r>
      <rPr>
        <sz val="12"/>
        <rFont val="Times New Roman"/>
        <family val="1"/>
        <charset val="238"/>
      </rPr>
      <t xml:space="preserve"> – </t>
    </r>
    <r>
      <rPr>
        <sz val="10"/>
        <rFont val="Calibri"/>
        <family val="2"/>
        <charset val="238"/>
        <scheme val="minor"/>
      </rPr>
      <t>je akékoľvek nedodržiavanie súladu platnej legislatívy v EPV. Nedodržiavanie súladu je definované ako porušenie Závažné/Kritické nedodržiavanie súladu (v minulosti označené ako Porušenie)  alebo ako Menej závažné nedodržiavanie súladu (v minulosti označené ako nezrovnalosť).</t>
    </r>
  </si>
  <si>
    <t>MZ</t>
  </si>
  <si>
    <t>Z/K</t>
  </si>
  <si>
    <t>MZ spolu</t>
  </si>
  <si>
    <t>Z/K spolu</t>
  </si>
  <si>
    <t>Zber voľne rastúcich rastlín a ich častí</t>
  </si>
  <si>
    <r>
      <rPr>
        <b/>
        <sz val="10"/>
        <rFont val="Calibri"/>
        <family val="2"/>
        <charset val="238"/>
        <scheme val="minor"/>
      </rPr>
      <t>IO</t>
    </r>
    <r>
      <rPr>
        <sz val="10"/>
        <rFont val="Calibri"/>
        <family val="2"/>
        <charset val="238"/>
        <scheme val="minor"/>
      </rPr>
      <t xml:space="preserve"> - inšpekčná organizácia</t>
    </r>
  </si>
  <si>
    <r>
      <rPr>
        <b/>
        <sz val="10"/>
        <rFont val="Calibri"/>
        <family val="2"/>
        <charset val="238"/>
        <scheme val="minor"/>
      </rPr>
      <t>PO</t>
    </r>
    <r>
      <rPr>
        <sz val="10"/>
        <rFont val="Calibri"/>
        <family val="2"/>
        <charset val="238"/>
        <scheme val="minor"/>
      </rPr>
      <t xml:space="preserve"> - príslušný orgán (vykonáva cielené kontroly v oblasti dovozu (úradná kontrola zásieleky)</t>
    </r>
  </si>
  <si>
    <r>
      <rPr>
        <b/>
        <sz val="10"/>
        <rFont val="Calibri"/>
        <family val="2"/>
        <charset val="238"/>
        <scheme val="minor"/>
      </rPr>
      <t>MZ</t>
    </r>
    <r>
      <rPr>
        <sz val="10"/>
        <rFont val="Calibri"/>
        <family val="2"/>
        <charset val="238"/>
        <scheme val="minor"/>
      </rPr>
      <t xml:space="preserve"> - nedodržiavanie súladu je považovaný za mene závažný - v minulosti </t>
    </r>
    <r>
      <rPr>
        <u/>
        <sz val="10"/>
        <rFont val="Calibri"/>
        <family val="2"/>
        <charset val="238"/>
        <scheme val="minor"/>
      </rPr>
      <t>nezrovnalosť</t>
    </r>
  </si>
  <si>
    <r>
      <rPr>
        <b/>
        <sz val="10"/>
        <rFont val="Calibri"/>
        <family val="2"/>
        <charset val="238"/>
        <scheme val="minor"/>
      </rPr>
      <t>Z/K</t>
    </r>
    <r>
      <rPr>
        <sz val="10"/>
        <rFont val="Calibri"/>
        <family val="2"/>
        <charset val="238"/>
        <scheme val="minor"/>
      </rPr>
      <t xml:space="preserve"> - nedodržiavanie súladu je považované za závažné (Z) alebo za kritické (K) - v minulosti označené ako </t>
    </r>
    <r>
      <rPr>
        <u/>
        <sz val="10"/>
        <rFont val="Calibri"/>
        <family val="2"/>
        <charset val="238"/>
        <scheme val="minor"/>
      </rPr>
      <t>porušenie</t>
    </r>
  </si>
  <si>
    <r>
      <rPr>
        <b/>
        <sz val="10"/>
        <rFont val="Calibri"/>
        <family val="2"/>
        <charset val="238"/>
        <scheme val="minor"/>
      </rPr>
      <t>O</t>
    </r>
    <r>
      <rPr>
        <sz val="10"/>
        <rFont val="Calibri"/>
        <family val="2"/>
        <charset val="238"/>
        <scheme val="minor"/>
      </rPr>
      <t xml:space="preserve"> - opatrenie</t>
    </r>
  </si>
  <si>
    <t xml:space="preserve"> - spojená s odberom vzorky</t>
  </si>
  <si>
    <t xml:space="preserve">Výroba </t>
  </si>
  <si>
    <t>Príprava</t>
  </si>
  <si>
    <t>Distribúcia/umiestnenie  na trh</t>
  </si>
  <si>
    <r>
      <t xml:space="preserve">c) druhu a počte prípadov, keď príslušné orgány </t>
    </r>
    <r>
      <rPr>
        <b/>
        <sz val="11"/>
        <color rgb="FF1F497D"/>
        <rFont val="Arial"/>
        <family val="2"/>
        <charset val="238"/>
      </rPr>
      <t>prijali opatrenia v súlade s článkom 138 nariadenia (EÚ) 2017/625</t>
    </r>
  </si>
  <si>
    <t>Druh a počet prípadov:</t>
  </si>
  <si>
    <t>Zabezpečiť, aby sa produkty umiestňovali na trh ako produkty EKO/BIO </t>
  </si>
  <si>
    <t>Dostatočne viesť a sprístupniť evidenciu a záznamy pre IO</t>
  </si>
  <si>
    <t>Dodržiavať pri označovaní certifikovaných výrobkov platnú legislatívu</t>
  </si>
  <si>
    <t>Prijať všetky opatrenia na zabezpečenie identifikácie zásielok</t>
  </si>
  <si>
    <t>Držať produkty ekologickej výroby oddelene od produktov vyrobených v období konverzie</t>
  </si>
  <si>
    <t>Plniť uložené opatrenia, nepestovať ťažko odlíšiteľné plodiny</t>
  </si>
  <si>
    <t>Používať len hnojivá a pôdne pomocné látky, ktoré sú povolené v EPV</t>
  </si>
  <si>
    <t>Viesť evidenciu a záznamy o rastlinnej výrobe</t>
  </si>
  <si>
    <t>Nekŕmiť hospodárske zvieratá nad 20 % celkového priemerného množstva krmív</t>
  </si>
  <si>
    <t>Zabezpečiť nahlasovanie akýchkoľvek zmien údajov</t>
  </si>
  <si>
    <t>Pri príjme bioproduktov overovať pôvod tovaru</t>
  </si>
  <si>
    <t>Používať osivá a sadivá ekologického pôvodu</t>
  </si>
  <si>
    <t>Používať postupy obrábania a pestovania</t>
  </si>
  <si>
    <t>Jasne zabezpečiť oddelenie vlastnej ekologickej výrobnej jednotky </t>
  </si>
  <si>
    <t>Nevykonávať nepovolené zásahy na zvieratách okrem prípadov povolených predpismi </t>
  </si>
  <si>
    <t>Zabezpečiť označenie všetkých hospodárskych zvierat</t>
  </si>
  <si>
    <t>Dodržiavať minimálne plochy pre vnútorné ustajnenie HZ v súlade s platnou legislatívou </t>
  </si>
  <si>
    <t>Reagovať na výzvy a poskytnúť inšpekčnej organizácii všetky informácie</t>
  </si>
  <si>
    <t>Na čistenie výrobných priestorov a zariadení používať len povolené a schválené prípravky </t>
  </si>
  <si>
    <t>Pred výsevom konvenčného osiva požiadať ÚKSÚP o výnimku</t>
  </si>
  <si>
    <t>Na výrobu rastlín a rastlinných produktov a iných ako rast.množ.materiálu používať iba ekologický rastlinný množiteľský materiál</t>
  </si>
  <si>
    <t xml:space="preserve">Nepoužívať pojmy odkazujúce na EPV na </t>
  </si>
  <si>
    <t>Nepriväzovať a neizolovať hospodárske zvieratá</t>
  </si>
  <si>
    <t>Zabezpečenie hospodárskym zvieratám stály prístup na pasienky</t>
  </si>
  <si>
    <t>Dodržiavanie hustotu chovu</t>
  </si>
  <si>
    <t>Používať veter. Lieky len v prípade potreby</t>
  </si>
  <si>
    <t>Viesť záznamy o včelstvách</t>
  </si>
  <si>
    <t>Spolu:</t>
  </si>
  <si>
    <t>Zaviesť primerané a vhodné opatr. na identifikáciu rizík</t>
  </si>
  <si>
    <t>Prijať a aktualizovať (zabezpečiť) príslušné praktické opatrenia, preventívne opatrenia a opatrenia predbežnej opatrnosti s cieľom zabezpečiť dodržanie súladu s nariadením (NR 2018/848, čl. 9, čl. 39, čl- 28)</t>
  </si>
  <si>
    <t>Vykonávanie činnosti v EPV (vývoz produktov EPV) bez predchádzajúceho oznámenia resp. registrácie tejto činnosti na príslušnom orgáne</t>
  </si>
  <si>
    <t>Nedodržiavanie vlastných opatrení predbežnej opatrnosti</t>
  </si>
  <si>
    <t xml:space="preserve"> spolu</t>
  </si>
  <si>
    <t>Administratíva</t>
  </si>
  <si>
    <t>Apíl-Jún</t>
  </si>
  <si>
    <t>Kvartál č. 2</t>
  </si>
  <si>
    <t>Apríl-Jún</t>
  </si>
  <si>
    <t>Kvartál č. 3</t>
  </si>
  <si>
    <t>Júl - September</t>
  </si>
  <si>
    <t>Kvartál č. 4</t>
  </si>
  <si>
    <t>Október-December</t>
  </si>
  <si>
    <t>Požiadať ÚKSÚP o výnimku na nákup/prísun konvenčných zvierat do EPV</t>
  </si>
  <si>
    <t xml:space="preserve">Nenahlásenie využitia všeobecnej výnimky na rastlinný množiteľský materiál v 30 dnovej lehote </t>
  </si>
  <si>
    <t>Kŕmenie ekologických zvierat ekologickým krmivom</t>
  </si>
  <si>
    <t>za obdobie: január až december 2023</t>
  </si>
  <si>
    <t>Vstupná kontrola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</si>
</sst>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0"/>
      <name val="Calibri"/>
      <family val="2"/>
      <charset val="238"/>
      <scheme val="minor"/>
    </font>
    <font>
      <b/>
      <sz val="14"/>
      <name val="Calibri"/>
      <family val="2"/>
      <charset val="238"/>
      <scheme val="minor"/>
    </font>
    <font>
      <sz val="11"/>
      <name val="Calibri"/>
      <family val="2"/>
      <charset val="238"/>
      <scheme val="minor"/>
    </font>
    <font>
      <u/>
      <sz val="11"/>
      <color theme="10"/>
      <name val="Calibri"/>
      <family val="2"/>
      <scheme val="minor"/>
    </font>
    <font>
      <b/>
      <sz val="13"/>
      <name val="Calibri"/>
      <family val="2"/>
      <charset val="238"/>
      <scheme val="minor"/>
    </font>
    <font>
      <b/>
      <sz val="13"/>
      <color theme="1"/>
      <name val="Calibri"/>
      <family val="2"/>
      <charset val="238"/>
      <scheme val="minor"/>
    </font>
    <font>
      <b/>
      <sz val="12"/>
      <color theme="1"/>
      <name val="Calibri"/>
      <family val="2"/>
      <charset val="238"/>
      <scheme val="minor"/>
    </font>
    <font>
      <sz val="10"/>
      <name val="Calibri"/>
      <family val="2"/>
      <scheme val="minor"/>
    </font>
    <font>
      <b/>
      <sz val="10"/>
      <name val="Calibri"/>
      <family val="2"/>
      <scheme val="minor"/>
    </font>
    <font>
      <b/>
      <sz val="10"/>
      <name val="Calibri"/>
      <family val="2"/>
      <charset val="238"/>
      <scheme val="minor"/>
    </font>
    <font>
      <sz val="10"/>
      <color theme="1"/>
      <name val="Calibri"/>
      <family val="2"/>
      <charset val="238"/>
      <scheme val="minor"/>
    </font>
    <font>
      <u/>
      <sz val="10"/>
      <name val="Calibri"/>
      <family val="2"/>
      <charset val="238"/>
      <scheme val="minor"/>
    </font>
    <font>
      <sz val="10"/>
      <name val="Calibri"/>
      <family val="2"/>
      <charset val="238"/>
      <scheme val="minor"/>
    </font>
    <font>
      <i/>
      <sz val="10"/>
      <name val="Calibri"/>
      <family val="2"/>
      <charset val="238"/>
      <scheme val="minor"/>
    </font>
    <font>
      <b/>
      <u/>
      <sz val="12"/>
      <color theme="1"/>
      <name val="Calibri"/>
      <family val="2"/>
      <charset val="238"/>
      <scheme val="minor"/>
    </font>
    <font>
      <sz val="11"/>
      <name val="Calibri"/>
      <family val="2"/>
      <scheme val="minor"/>
    </font>
    <font>
      <sz val="12"/>
      <name val="Times New Roman"/>
      <family val="1"/>
      <charset val="238"/>
    </font>
    <font>
      <b/>
      <i/>
      <sz val="10"/>
      <name val="Calibri"/>
      <family val="2"/>
      <charset val="238"/>
      <scheme val="minor"/>
    </font>
    <font>
      <sz val="10"/>
      <color theme="1"/>
      <name val="Calibri"/>
      <family val="2"/>
      <scheme val="minor"/>
    </font>
    <font>
      <u/>
      <sz val="11"/>
      <name val="Calibri"/>
      <family val="2"/>
      <charset val="238"/>
      <scheme val="minor"/>
    </font>
    <font>
      <b/>
      <sz val="11"/>
      <name val="Calibri"/>
      <family val="2"/>
      <charset val="238"/>
      <scheme val="minor"/>
    </font>
    <font>
      <sz val="11"/>
      <color theme="1"/>
      <name val="Calibri"/>
      <family val="2"/>
      <scheme val="minor"/>
    </font>
    <font>
      <sz val="11"/>
      <color rgb="FF1F497D"/>
      <name val="Arial"/>
      <family val="2"/>
      <charset val="238"/>
    </font>
    <font>
      <b/>
      <sz val="11"/>
      <color rgb="FF1F497D"/>
      <name val="Arial"/>
      <family val="2"/>
      <charset val="238"/>
    </font>
    <font>
      <b/>
      <sz val="9"/>
      <color theme="1"/>
      <name val="Calibri"/>
      <family val="2"/>
      <charset val="238"/>
      <scheme val="minor"/>
    </font>
    <font>
      <b/>
      <sz val="8"/>
      <color rgb="FF000000"/>
      <name val="Arial"/>
      <family val="2"/>
      <charset val="238"/>
    </font>
    <font>
      <sz val="11"/>
      <color rgb="FF000000"/>
      <name val="Calibri"/>
      <family val="2"/>
      <charset val="238"/>
      <scheme val="minor"/>
    </font>
    <font>
      <i/>
      <u/>
      <sz val="10"/>
      <name val="Calibri"/>
      <family val="2"/>
      <charset val="238"/>
      <scheme val="minor"/>
    </font>
  </fonts>
  <fills count="9">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79998168889431442"/>
        <bgColor indexed="64"/>
      </patternFill>
    </fill>
  </fills>
  <borders count="131">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medium">
        <color indexed="64"/>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double">
        <color indexed="64"/>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medium">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top style="double">
        <color indexed="64"/>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thin">
        <color indexed="64"/>
      </left>
      <right/>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right style="thin">
        <color indexed="64"/>
      </right>
      <top style="thin">
        <color indexed="64"/>
      </top>
      <bottom style="medium">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thin">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diagonalDown="1">
      <left style="medium">
        <color indexed="64"/>
      </left>
      <right/>
      <top style="thin">
        <color indexed="64"/>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left/>
      <right style="medium">
        <color indexed="64"/>
      </right>
      <top/>
      <bottom style="thin">
        <color indexed="64"/>
      </bottom>
      <diagonal/>
    </border>
    <border diagonalDown="1">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left style="thin">
        <color indexed="64"/>
      </left>
      <right/>
      <top/>
      <bottom/>
      <diagonal/>
    </border>
    <border diagonalDown="1">
      <left style="thin">
        <color indexed="64"/>
      </left>
      <right/>
      <top/>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bottom/>
      <diagonal style="thin">
        <color indexed="64"/>
      </diagonal>
    </border>
    <border>
      <left style="thin">
        <color indexed="64"/>
      </left>
      <right/>
      <top style="medium">
        <color indexed="64"/>
      </top>
      <bottom style="medium">
        <color indexed="64"/>
      </bottom>
      <diagonal/>
    </border>
    <border>
      <left style="medium">
        <color indexed="64"/>
      </left>
      <right style="medium">
        <color indexed="64"/>
      </right>
      <top/>
      <bottom/>
      <diagonal/>
    </border>
    <border diagonalDown="1">
      <left/>
      <right style="medium">
        <color indexed="64"/>
      </right>
      <top style="medium">
        <color indexed="64"/>
      </top>
      <bottom style="thin">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style="medium">
        <color indexed="64"/>
      </top>
      <bottom style="medium">
        <color indexed="64"/>
      </bottom>
      <diagonal style="thin">
        <color indexed="64"/>
      </diagonal>
    </border>
    <border>
      <left/>
      <right/>
      <top style="double">
        <color indexed="64"/>
      </top>
      <bottom style="thin">
        <color indexed="64"/>
      </bottom>
      <diagonal/>
    </border>
    <border diagonalDown="1">
      <left style="thin">
        <color indexed="64"/>
      </left>
      <right/>
      <top style="medium">
        <color indexed="64"/>
      </top>
      <bottom style="medium">
        <color indexed="64"/>
      </bottom>
      <diagonal style="thin">
        <color indexed="64"/>
      </diagonal>
    </border>
    <border diagonalDown="1">
      <left style="medium">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medium">
        <color indexed="64"/>
      </left>
      <right style="medium">
        <color indexed="64"/>
      </right>
      <top style="thin">
        <color indexed="64"/>
      </top>
      <bottom/>
      <diagonal style="thin">
        <color indexed="64"/>
      </diagonal>
    </border>
    <border diagonalDown="1">
      <left style="medium">
        <color indexed="64"/>
      </left>
      <right style="medium">
        <color indexed="64"/>
      </right>
      <top/>
      <bottom style="thin">
        <color indexed="64"/>
      </bottom>
      <diagonal style="thin">
        <color indexed="64"/>
      </diagonal>
    </border>
  </borders>
  <cellStyleXfs count="3">
    <xf numFmtId="0" fontId="0" fillId="0" borderId="0"/>
    <xf numFmtId="0" fontId="10" fillId="0" borderId="0" applyNumberFormat="0" applyFill="0" applyBorder="0" applyAlignment="0" applyProtection="0"/>
    <xf numFmtId="0" fontId="28" fillId="0" borderId="0"/>
  </cellStyleXfs>
  <cellXfs count="474">
    <xf numFmtId="0" fontId="0" fillId="0" borderId="0" xfId="0"/>
    <xf numFmtId="0" fontId="5"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wrapText="1"/>
    </xf>
    <xf numFmtId="0" fontId="6" fillId="0" borderId="0" xfId="0" applyFont="1" applyBorder="1" applyAlignment="1">
      <alignment vertical="top" wrapText="1"/>
    </xf>
    <xf numFmtId="0" fontId="12" fillId="4" borderId="0" xfId="0" applyFont="1" applyFill="1" applyBorder="1" applyAlignment="1">
      <alignment horizontal="center" vertical="center"/>
    </xf>
    <xf numFmtId="0" fontId="0" fillId="0" borderId="0" xfId="0" applyAlignment="1">
      <alignment horizontal="center" vertical="center"/>
    </xf>
    <xf numFmtId="0" fontId="6" fillId="0" borderId="0" xfId="0" applyFont="1" applyBorder="1" applyAlignment="1">
      <alignment horizontal="left" wrapText="1"/>
    </xf>
    <xf numFmtId="0" fontId="6" fillId="0" borderId="0" xfId="0" applyFont="1" applyBorder="1" applyAlignment="1">
      <alignment horizontal="left" vertical="top" wrapText="1"/>
    </xf>
    <xf numFmtId="0" fontId="10" fillId="0" borderId="0" xfId="1" applyBorder="1" applyAlignment="1">
      <alignment horizontal="left" vertical="top" wrapText="1"/>
    </xf>
    <xf numFmtId="0" fontId="19" fillId="4" borderId="0" xfId="0" applyFont="1" applyFill="1" applyBorder="1" applyAlignment="1">
      <alignment vertical="center" wrapText="1"/>
    </xf>
    <xf numFmtId="0" fontId="17" fillId="0" borderId="0" xfId="0" applyFont="1" applyBorder="1" applyAlignment="1">
      <alignment horizontal="center" vertical="center"/>
    </xf>
    <xf numFmtId="0" fontId="0" fillId="0" borderId="0" xfId="0" applyBorder="1"/>
    <xf numFmtId="0" fontId="0" fillId="0" borderId="0" xfId="0" applyAlignment="1">
      <alignment wrapText="1"/>
    </xf>
    <xf numFmtId="0" fontId="19" fillId="4" borderId="0" xfId="0" applyFont="1" applyFill="1" applyBorder="1" applyAlignment="1">
      <alignment horizontal="left" vertical="center" wrapText="1"/>
    </xf>
    <xf numFmtId="0" fontId="10" fillId="0" borderId="0" xfId="1" applyBorder="1" applyAlignment="1">
      <alignment wrapText="1"/>
    </xf>
    <xf numFmtId="0" fontId="10" fillId="0" borderId="0" xfId="1" applyBorder="1" applyAlignment="1">
      <alignment vertical="center" wrapText="1"/>
    </xf>
    <xf numFmtId="0" fontId="10" fillId="0" borderId="0" xfId="1" applyBorder="1" applyAlignment="1">
      <alignment vertical="top" wrapText="1"/>
    </xf>
    <xf numFmtId="0" fontId="21" fillId="4" borderId="0" xfId="0" applyFont="1" applyFill="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top" wrapText="1"/>
    </xf>
    <xf numFmtId="0" fontId="10" fillId="0" borderId="0" xfId="1" applyBorder="1" applyAlignment="1">
      <alignment horizontal="left" vertical="top" wrapText="1"/>
    </xf>
    <xf numFmtId="0" fontId="6" fillId="0" borderId="0" xfId="0" applyFont="1" applyBorder="1" applyAlignment="1">
      <alignment horizontal="left" wrapText="1"/>
    </xf>
    <xf numFmtId="0" fontId="22" fillId="0" borderId="0" xfId="0" applyFont="1" applyBorder="1"/>
    <xf numFmtId="0" fontId="19" fillId="0" borderId="0" xfId="0" applyFont="1" applyBorder="1" applyAlignment="1">
      <alignment horizontal="left" vertical="center"/>
    </xf>
    <xf numFmtId="0" fontId="18" fillId="0" borderId="0" xfId="0" applyFont="1" applyBorder="1" applyAlignment="1">
      <alignment horizontal="left" vertical="center"/>
    </xf>
    <xf numFmtId="0" fontId="19" fillId="0" borderId="0" xfId="0" applyFont="1" applyBorder="1" applyAlignment="1">
      <alignment horizontal="left" vertical="center"/>
    </xf>
    <xf numFmtId="0" fontId="22" fillId="0" borderId="0" xfId="0" applyFont="1" applyBorder="1" applyAlignment="1">
      <alignment horizontal="center" vertical="center"/>
    </xf>
    <xf numFmtId="0" fontId="19" fillId="0" borderId="0" xfId="0" applyFont="1" applyBorder="1" applyAlignment="1">
      <alignment horizontal="center" vertical="center"/>
    </xf>
    <xf numFmtId="0" fontId="22" fillId="0" borderId="0" xfId="0" applyFont="1" applyFill="1" applyBorder="1" applyAlignment="1">
      <alignment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5" fillId="4" borderId="34" xfId="0" applyFont="1" applyFill="1" applyBorder="1" applyAlignment="1">
      <alignment horizontal="left" vertical="center"/>
    </xf>
    <xf numFmtId="0" fontId="14" fillId="4" borderId="62" xfId="0" applyFont="1" applyFill="1" applyBorder="1" applyAlignment="1">
      <alignment horizontal="center" vertical="center"/>
    </xf>
    <xf numFmtId="0" fontId="14" fillId="4" borderId="63" xfId="0" applyFont="1" applyFill="1" applyBorder="1" applyAlignment="1">
      <alignment horizontal="center" vertical="center"/>
    </xf>
    <xf numFmtId="0" fontId="19" fillId="0" borderId="0" xfId="0" applyFont="1" applyBorder="1"/>
    <xf numFmtId="0" fontId="17" fillId="0" borderId="0" xfId="0" applyFont="1"/>
    <xf numFmtId="0" fontId="24" fillId="4" borderId="34" xfId="0" applyFont="1" applyFill="1" applyBorder="1" applyAlignment="1">
      <alignment horizontal="left" vertical="center"/>
    </xf>
    <xf numFmtId="0" fontId="16" fillId="0" borderId="46" xfId="0" applyFont="1" applyBorder="1" applyAlignment="1">
      <alignment horizontal="center" vertical="center"/>
    </xf>
    <xf numFmtId="0" fontId="19" fillId="0" borderId="60" xfId="0" applyFont="1" applyFill="1" applyBorder="1" applyAlignment="1">
      <alignment horizontal="center" vertical="center"/>
    </xf>
    <xf numFmtId="0" fontId="0" fillId="0" borderId="0" xfId="0"/>
    <xf numFmtId="0" fontId="4"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top" wrapText="1"/>
    </xf>
    <xf numFmtId="0" fontId="0" fillId="0" borderId="0" xfId="0" applyAlignment="1">
      <alignment horizontal="left" vertical="center"/>
    </xf>
    <xf numFmtId="0" fontId="4" fillId="0" borderId="0" xfId="0" applyFont="1" applyAlignment="1">
      <alignment horizontal="left"/>
    </xf>
    <xf numFmtId="0" fontId="16" fillId="4" borderId="58" xfId="0" applyFont="1" applyFill="1" applyBorder="1" applyAlignment="1">
      <alignment horizontal="center" vertical="center"/>
    </xf>
    <xf numFmtId="0" fontId="14" fillId="4" borderId="76" xfId="0" applyFont="1" applyFill="1" applyBorder="1" applyAlignment="1">
      <alignment horizontal="center" vertical="center"/>
    </xf>
    <xf numFmtId="0" fontId="16" fillId="0" borderId="79" xfId="0" applyFont="1" applyBorder="1" applyAlignment="1">
      <alignment horizontal="center" vertical="center"/>
    </xf>
    <xf numFmtId="0" fontId="14" fillId="0" borderId="37"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75" xfId="0" applyFont="1" applyFill="1" applyBorder="1" applyAlignment="1">
      <alignment horizontal="center" vertical="center"/>
    </xf>
    <xf numFmtId="0" fontId="14" fillId="0" borderId="70" xfId="0" applyFont="1" applyFill="1" applyBorder="1" applyAlignment="1">
      <alignment horizontal="center" vertical="center"/>
    </xf>
    <xf numFmtId="0" fontId="15" fillId="0" borderId="33" xfId="0" applyFont="1" applyFill="1" applyBorder="1" applyAlignment="1">
      <alignment horizontal="center" vertical="center"/>
    </xf>
    <xf numFmtId="0" fontId="14" fillId="0" borderId="76" xfId="0" applyFont="1" applyFill="1" applyBorder="1" applyAlignment="1">
      <alignment horizontal="center" vertical="center"/>
    </xf>
    <xf numFmtId="0" fontId="9" fillId="0" borderId="29" xfId="0" applyFont="1" applyFill="1" applyBorder="1" applyAlignment="1">
      <alignment horizontal="center" vertical="center"/>
    </xf>
    <xf numFmtId="0" fontId="9" fillId="4" borderId="69" xfId="0" applyFont="1" applyFill="1" applyBorder="1" applyAlignment="1">
      <alignment horizontal="center" vertical="center"/>
    </xf>
    <xf numFmtId="0" fontId="9" fillId="4" borderId="63"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82" xfId="0" applyFont="1" applyFill="1" applyBorder="1" applyAlignment="1">
      <alignment horizontal="center" vertical="center"/>
    </xf>
    <xf numFmtId="0" fontId="9" fillId="4" borderId="83" xfId="0" applyFont="1" applyFill="1" applyBorder="1" applyAlignment="1">
      <alignment horizontal="center"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9" fillId="0" borderId="36" xfId="0" applyFont="1" applyFill="1" applyBorder="1" applyAlignment="1">
      <alignment horizontal="center" vertical="center"/>
    </xf>
    <xf numFmtId="0" fontId="2" fillId="0" borderId="0" xfId="2" applyFont="1" applyBorder="1" applyAlignment="1">
      <alignment vertical="center" wrapText="1"/>
    </xf>
    <xf numFmtId="0" fontId="6" fillId="0" borderId="0" xfId="2" applyFont="1" applyBorder="1" applyAlignment="1">
      <alignment horizontal="left" wrapText="1"/>
    </xf>
    <xf numFmtId="0" fontId="28" fillId="0" borderId="0" xfId="2" applyAlignment="1">
      <alignment horizontal="center" vertical="center"/>
    </xf>
    <xf numFmtId="0" fontId="6" fillId="0" borderId="0" xfId="2" applyFont="1" applyBorder="1" applyAlignment="1">
      <alignment vertical="center" wrapText="1"/>
    </xf>
    <xf numFmtId="0" fontId="6" fillId="0" borderId="0" xfId="2" applyFont="1" applyBorder="1" applyAlignment="1">
      <alignment horizontal="left" vertical="center" wrapText="1"/>
    </xf>
    <xf numFmtId="0" fontId="6" fillId="0" borderId="0" xfId="2" applyFont="1" applyBorder="1" applyAlignment="1">
      <alignment vertical="top" wrapText="1"/>
    </xf>
    <xf numFmtId="0" fontId="6" fillId="0" borderId="0" xfId="2" applyFont="1" applyBorder="1" applyAlignment="1">
      <alignment horizontal="left" vertical="top" wrapText="1"/>
    </xf>
    <xf numFmtId="17" fontId="31" fillId="8" borderId="84" xfId="0" applyNumberFormat="1" applyFont="1" applyFill="1" applyBorder="1" applyAlignment="1">
      <alignment horizontal="center" vertical="center"/>
    </xf>
    <xf numFmtId="0" fontId="31" fillId="8" borderId="84" xfId="0" applyFont="1" applyFill="1" applyBorder="1" applyAlignment="1">
      <alignment horizontal="center" vertical="center"/>
    </xf>
    <xf numFmtId="0" fontId="31" fillId="8" borderId="4" xfId="0" applyFont="1" applyFill="1"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9" fillId="0" borderId="69"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23"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77" xfId="0" applyFont="1" applyFill="1" applyBorder="1" applyAlignment="1">
      <alignment horizontal="center" vertical="center"/>
    </xf>
    <xf numFmtId="0" fontId="15" fillId="0" borderId="21" xfId="0" applyFont="1" applyFill="1" applyBorder="1" applyAlignment="1">
      <alignment horizontal="center" vertical="center"/>
    </xf>
    <xf numFmtId="0" fontId="16" fillId="0" borderId="66" xfId="0" applyFont="1" applyBorder="1" applyAlignment="1">
      <alignment horizontal="center" vertical="center"/>
    </xf>
    <xf numFmtId="0" fontId="15" fillId="4" borderId="48" xfId="0" applyFont="1" applyFill="1" applyBorder="1" applyAlignment="1">
      <alignment horizontal="center" vertical="center"/>
    </xf>
    <xf numFmtId="0" fontId="16" fillId="4" borderId="32" xfId="0" applyFont="1" applyFill="1" applyBorder="1" applyAlignment="1">
      <alignment horizontal="left" vertical="center" wrapText="1"/>
    </xf>
    <xf numFmtId="0" fontId="16" fillId="0" borderId="88" xfId="0" applyFont="1" applyBorder="1" applyAlignment="1">
      <alignment horizontal="center" vertical="center"/>
    </xf>
    <xf numFmtId="0" fontId="16" fillId="4" borderId="89"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34" fillId="0" borderId="90" xfId="0" applyFont="1" applyFill="1" applyBorder="1" applyAlignment="1">
      <alignment horizontal="center" vertical="center"/>
    </xf>
    <xf numFmtId="0" fontId="16" fillId="4" borderId="85" xfId="0" applyFont="1" applyFill="1" applyBorder="1" applyAlignment="1">
      <alignment horizontal="center" vertical="center"/>
    </xf>
    <xf numFmtId="0" fontId="16" fillId="4" borderId="91" xfId="0" applyFont="1" applyFill="1" applyBorder="1" applyAlignment="1">
      <alignment horizontal="left" vertical="center" wrapText="1"/>
    </xf>
    <xf numFmtId="0" fontId="15" fillId="4" borderId="48" xfId="0" applyFont="1" applyFill="1" applyBorder="1" applyAlignment="1">
      <alignment horizontal="center" vertical="center"/>
    </xf>
    <xf numFmtId="0" fontId="15" fillId="0" borderId="33"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4" borderId="7" xfId="0" applyFont="1" applyFill="1" applyBorder="1" applyAlignment="1">
      <alignment horizontal="center" vertical="center"/>
    </xf>
    <xf numFmtId="49" fontId="15" fillId="4" borderId="18" xfId="0" applyNumberFormat="1" applyFont="1" applyFill="1" applyBorder="1" applyAlignment="1">
      <alignment horizontal="center" vertical="center"/>
    </xf>
    <xf numFmtId="49" fontId="15" fillId="0" borderId="19" xfId="0" applyNumberFormat="1" applyFont="1" applyFill="1" applyBorder="1" applyAlignment="1">
      <alignment horizontal="center" vertical="center"/>
    </xf>
    <xf numFmtId="49" fontId="15" fillId="4" borderId="41" xfId="0" applyNumberFormat="1" applyFont="1" applyFill="1" applyBorder="1" applyAlignment="1">
      <alignment horizontal="center" vertical="center"/>
    </xf>
    <xf numFmtId="0" fontId="15" fillId="4" borderId="22" xfId="0" applyFont="1" applyFill="1" applyBorder="1" applyAlignment="1">
      <alignment horizontal="center" vertical="center"/>
    </xf>
    <xf numFmtId="0" fontId="15" fillId="4" borderId="91"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92" xfId="0" applyFont="1" applyFill="1" applyBorder="1" applyAlignment="1">
      <alignment horizontal="center" vertical="center"/>
    </xf>
    <xf numFmtId="0" fontId="14" fillId="0" borderId="80" xfId="0" applyFont="1" applyFill="1" applyBorder="1" applyAlignment="1">
      <alignment horizontal="center" vertical="center"/>
    </xf>
    <xf numFmtId="0" fontId="14" fillId="0" borderId="81" xfId="0" applyFont="1" applyFill="1" applyBorder="1" applyAlignment="1">
      <alignment horizontal="center" vertical="center"/>
    </xf>
    <xf numFmtId="0" fontId="14" fillId="0" borderId="73" xfId="0" applyFont="1" applyFill="1" applyBorder="1" applyAlignment="1">
      <alignment horizontal="center" vertical="center"/>
    </xf>
    <xf numFmtId="49" fontId="15" fillId="4" borderId="19" xfId="0" applyNumberFormat="1" applyFont="1" applyFill="1" applyBorder="1" applyAlignment="1">
      <alignment horizontal="center" vertical="center"/>
    </xf>
    <xf numFmtId="49" fontId="15" fillId="4" borderId="67" xfId="0" applyNumberFormat="1" applyFont="1" applyFill="1" applyBorder="1" applyAlignment="1">
      <alignment horizontal="center" vertical="center"/>
    </xf>
    <xf numFmtId="0" fontId="15" fillId="0" borderId="91" xfId="0" applyFont="1" applyFill="1" applyBorder="1" applyAlignment="1">
      <alignment horizontal="center" vertical="center"/>
    </xf>
    <xf numFmtId="0" fontId="15" fillId="4" borderId="23" xfId="0" applyFont="1" applyFill="1" applyBorder="1" applyAlignment="1">
      <alignment horizontal="center" vertical="center"/>
    </xf>
    <xf numFmtId="0" fontId="14" fillId="4" borderId="71" xfId="0" applyFont="1" applyFill="1" applyBorder="1" applyAlignment="1">
      <alignment horizontal="center" vertical="center"/>
    </xf>
    <xf numFmtId="0" fontId="14" fillId="4" borderId="92" xfId="0" applyFont="1" applyFill="1" applyBorder="1" applyAlignment="1">
      <alignment horizontal="center" vertical="center"/>
    </xf>
    <xf numFmtId="0" fontId="14" fillId="4" borderId="72" xfId="0" applyFont="1" applyFill="1" applyBorder="1" applyAlignment="1">
      <alignment horizontal="center" vertical="center"/>
    </xf>
    <xf numFmtId="49" fontId="15" fillId="4" borderId="0" xfId="0" applyNumberFormat="1" applyFont="1" applyFill="1" applyBorder="1" applyAlignment="1">
      <alignment horizontal="center" vertical="center"/>
    </xf>
    <xf numFmtId="0" fontId="14" fillId="0" borderId="93" xfId="0" applyFont="1" applyFill="1" applyBorder="1" applyAlignment="1">
      <alignment horizontal="center" vertical="center"/>
    </xf>
    <xf numFmtId="49" fontId="15" fillId="0" borderId="18" xfId="0" applyNumberFormat="1" applyFont="1" applyFill="1" applyBorder="1" applyAlignment="1">
      <alignment horizontal="center" vertical="center"/>
    </xf>
    <xf numFmtId="49" fontId="15" fillId="0" borderId="67"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22" xfId="0" applyFont="1" applyFill="1" applyBorder="1" applyAlignment="1">
      <alignment horizontal="center" vertical="center"/>
    </xf>
    <xf numFmtId="0" fontId="0" fillId="0" borderId="8" xfId="0" applyFill="1" applyBorder="1" applyAlignment="1">
      <alignment horizontal="center"/>
    </xf>
    <xf numFmtId="0" fontId="14" fillId="0" borderId="95" xfId="0" applyFont="1" applyFill="1" applyBorder="1" applyAlignment="1">
      <alignment horizontal="center" vertical="center"/>
    </xf>
    <xf numFmtId="0" fontId="14" fillId="0" borderId="96" xfId="0" applyFont="1" applyFill="1" applyBorder="1" applyAlignment="1">
      <alignment horizontal="center" vertical="center"/>
    </xf>
    <xf numFmtId="0" fontId="14" fillId="0" borderId="15" xfId="0" applyFont="1" applyFill="1" applyBorder="1" applyAlignment="1">
      <alignment horizontal="center" vertical="center"/>
    </xf>
    <xf numFmtId="0" fontId="25" fillId="0" borderId="30" xfId="0" applyFont="1" applyFill="1" applyBorder="1" applyAlignment="1">
      <alignment horizontal="center" vertical="center"/>
    </xf>
    <xf numFmtId="0" fontId="6" fillId="0" borderId="23" xfId="0" applyFont="1" applyBorder="1" applyAlignment="1">
      <alignment horizontal="center" vertical="center"/>
    </xf>
    <xf numFmtId="49" fontId="15" fillId="4" borderId="38" xfId="0" applyNumberFormat="1" applyFont="1" applyFill="1" applyBorder="1" applyAlignment="1">
      <alignment horizontal="center" vertical="center"/>
    </xf>
    <xf numFmtId="0" fontId="16" fillId="0" borderId="13" xfId="0" applyFont="1" applyFill="1" applyBorder="1" applyAlignment="1">
      <alignment horizontal="center" vertical="center"/>
    </xf>
    <xf numFmtId="0" fontId="16" fillId="0" borderId="8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91" xfId="0" applyFont="1" applyFill="1" applyBorder="1" applyAlignment="1">
      <alignment horizontal="center" vertical="center"/>
    </xf>
    <xf numFmtId="0" fontId="16" fillId="0" borderId="96" xfId="0" applyFont="1" applyFill="1" applyBorder="1" applyAlignment="1">
      <alignment horizontal="center" vertical="center"/>
    </xf>
    <xf numFmtId="0" fontId="16" fillId="0" borderId="73"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77" xfId="0" applyFont="1" applyFill="1" applyBorder="1" applyAlignment="1">
      <alignment horizontal="center" vertical="center"/>
    </xf>
    <xf numFmtId="0" fontId="16" fillId="0" borderId="75" xfId="0" applyFont="1" applyFill="1" applyBorder="1" applyAlignment="1">
      <alignment horizontal="center" vertical="center"/>
    </xf>
    <xf numFmtId="49" fontId="15" fillId="0" borderId="47" xfId="0" applyNumberFormat="1" applyFont="1" applyFill="1" applyBorder="1" applyAlignment="1">
      <alignment horizontal="center" vertical="center"/>
    </xf>
    <xf numFmtId="49" fontId="15" fillId="0" borderId="49" xfId="0" applyNumberFormat="1" applyFont="1" applyFill="1" applyBorder="1" applyAlignment="1">
      <alignment horizontal="center" vertical="center"/>
    </xf>
    <xf numFmtId="0" fontId="27" fillId="0" borderId="79" xfId="0" applyFont="1" applyBorder="1" applyAlignment="1">
      <alignment horizontal="center" vertical="center"/>
    </xf>
    <xf numFmtId="0" fontId="27" fillId="0" borderId="97" xfId="0" applyFont="1" applyFill="1" applyBorder="1" applyAlignment="1">
      <alignment horizontal="center" vertical="center"/>
    </xf>
    <xf numFmtId="0" fontId="9" fillId="0" borderId="71"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6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84" xfId="0" applyFont="1" applyFill="1" applyBorder="1" applyAlignment="1">
      <alignment horizontal="center" vertical="center"/>
    </xf>
    <xf numFmtId="0" fontId="27" fillId="0" borderId="66" xfId="0" applyFont="1" applyBorder="1" applyAlignment="1">
      <alignment horizontal="center" vertical="center"/>
    </xf>
    <xf numFmtId="0" fontId="27" fillId="0" borderId="88" xfId="0" applyFont="1" applyBorder="1" applyAlignment="1">
      <alignment vertical="top"/>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100" xfId="0" applyFont="1" applyFill="1" applyBorder="1" applyAlignment="1">
      <alignment horizontal="center" vertical="center"/>
    </xf>
    <xf numFmtId="0" fontId="9" fillId="0" borderId="101" xfId="0" applyFont="1" applyFill="1" applyBorder="1" applyAlignment="1">
      <alignment horizontal="center" vertical="center"/>
    </xf>
    <xf numFmtId="0" fontId="9" fillId="4" borderId="36" xfId="0" applyFont="1" applyFill="1" applyBorder="1" applyAlignment="1">
      <alignment horizontal="center" vertical="center"/>
    </xf>
    <xf numFmtId="0" fontId="6" fillId="8" borderId="68" xfId="0" applyFont="1" applyFill="1" applyBorder="1" applyAlignment="1">
      <alignment horizontal="center" vertical="center"/>
    </xf>
    <xf numFmtId="0" fontId="6" fillId="8" borderId="7" xfId="0" applyFont="1" applyFill="1" applyBorder="1" applyAlignment="1">
      <alignment horizontal="center" vertical="center"/>
    </xf>
    <xf numFmtId="0" fontId="15" fillId="0" borderId="16"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56"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86" xfId="0" applyFont="1" applyFill="1" applyBorder="1" applyAlignment="1">
      <alignment horizontal="center" vertical="center"/>
    </xf>
    <xf numFmtId="0" fontId="27" fillId="0" borderId="87" xfId="0" applyFont="1" applyFill="1" applyBorder="1" applyAlignment="1">
      <alignment horizontal="center" vertical="center"/>
    </xf>
    <xf numFmtId="0" fontId="27"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6" fillId="0" borderId="36" xfId="0" applyFont="1" applyFill="1" applyBorder="1" applyAlignment="1">
      <alignment horizontal="center" vertical="center"/>
    </xf>
    <xf numFmtId="0" fontId="15" fillId="0" borderId="104" xfId="0" applyFont="1" applyFill="1" applyBorder="1" applyAlignment="1">
      <alignment horizontal="center" vertical="center"/>
    </xf>
    <xf numFmtId="0" fontId="16" fillId="0" borderId="56" xfId="0" applyFont="1" applyFill="1" applyBorder="1" applyAlignment="1">
      <alignment horizontal="center" vertical="center"/>
    </xf>
    <xf numFmtId="0" fontId="16" fillId="0" borderId="108"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106" xfId="0" applyFont="1" applyFill="1" applyBorder="1" applyAlignment="1">
      <alignment horizontal="center" vertical="center"/>
    </xf>
    <xf numFmtId="0" fontId="16" fillId="0" borderId="109" xfId="0" applyFont="1" applyFill="1" applyBorder="1" applyAlignment="1">
      <alignment horizontal="center" vertical="center"/>
    </xf>
    <xf numFmtId="0" fontId="16" fillId="0" borderId="74" xfId="0" applyFont="1" applyFill="1" applyBorder="1" applyAlignment="1">
      <alignment horizontal="center" vertical="center"/>
    </xf>
    <xf numFmtId="0" fontId="16" fillId="0" borderId="76" xfId="0" applyFont="1" applyFill="1" applyBorder="1" applyAlignment="1">
      <alignment horizontal="center" vertical="center"/>
    </xf>
    <xf numFmtId="0" fontId="14" fillId="0" borderId="110" xfId="0" applyFont="1" applyFill="1" applyBorder="1" applyAlignment="1">
      <alignment horizontal="center" vertical="center"/>
    </xf>
    <xf numFmtId="0" fontId="27" fillId="0" borderId="111" xfId="0" applyFont="1" applyFill="1" applyBorder="1" applyAlignment="1">
      <alignment horizontal="center" vertical="center"/>
    </xf>
    <xf numFmtId="0" fontId="27" fillId="0" borderId="6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112"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105" xfId="0" applyFont="1" applyFill="1" applyBorder="1" applyAlignment="1">
      <alignment horizontal="center" vertical="center"/>
    </xf>
    <xf numFmtId="0" fontId="9" fillId="0" borderId="37"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9" xfId="0" applyFont="1" applyFill="1" applyBorder="1" applyAlignment="1">
      <alignment horizontal="center" vertical="center"/>
    </xf>
    <xf numFmtId="0" fontId="9" fillId="0" borderId="73" xfId="0" applyFont="1" applyFill="1" applyBorder="1" applyAlignment="1">
      <alignment horizontal="center" vertical="center"/>
    </xf>
    <xf numFmtId="0" fontId="9" fillId="0" borderId="115" xfId="0" applyFont="1" applyFill="1" applyBorder="1" applyAlignment="1">
      <alignment horizontal="center" vertical="center"/>
    </xf>
    <xf numFmtId="0" fontId="9" fillId="0" borderId="67" xfId="0" applyFont="1" applyFill="1" applyBorder="1" applyAlignment="1">
      <alignment horizontal="center" vertical="center"/>
    </xf>
    <xf numFmtId="0" fontId="27" fillId="0" borderId="117" xfId="0" applyFont="1" applyFill="1" applyBorder="1" applyAlignment="1">
      <alignment horizontal="center" vertical="center"/>
    </xf>
    <xf numFmtId="0" fontId="0" fillId="0" borderId="58" xfId="0" applyFill="1" applyBorder="1" applyAlignment="1">
      <alignment horizontal="center" vertical="center"/>
    </xf>
    <xf numFmtId="0" fontId="0" fillId="0" borderId="60" xfId="0" applyFill="1" applyBorder="1" applyAlignment="1">
      <alignment horizontal="center" vertical="center"/>
    </xf>
    <xf numFmtId="0" fontId="27" fillId="4" borderId="65" xfId="0" applyFont="1" applyFill="1" applyBorder="1" applyAlignment="1">
      <alignment horizontal="center" vertical="center"/>
    </xf>
    <xf numFmtId="0" fontId="27" fillId="4" borderId="111"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4" xfId="0" applyFont="1" applyFill="1" applyBorder="1" applyAlignment="1">
      <alignment horizontal="center" vertical="center"/>
    </xf>
    <xf numFmtId="0" fontId="9" fillId="4" borderId="80" xfId="0" applyFont="1" applyFill="1" applyBorder="1" applyAlignment="1">
      <alignment horizontal="center" vertical="center"/>
    </xf>
    <xf numFmtId="0" fontId="9" fillId="4" borderId="81" xfId="0" applyFont="1" applyFill="1" applyBorder="1" applyAlignment="1">
      <alignment horizontal="center" vertical="center"/>
    </xf>
    <xf numFmtId="0" fontId="9" fillId="4" borderId="62" xfId="0" applyFont="1" applyFill="1" applyBorder="1" applyAlignment="1">
      <alignment horizontal="center" vertical="center"/>
    </xf>
    <xf numFmtId="0" fontId="9" fillId="4" borderId="48"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12" xfId="0" applyFont="1" applyFill="1" applyBorder="1" applyAlignment="1">
      <alignment horizontal="center" vertical="center"/>
    </xf>
    <xf numFmtId="0" fontId="9" fillId="4" borderId="73" xfId="0" applyFont="1" applyFill="1" applyBorder="1" applyAlignment="1">
      <alignment horizontal="center" vertical="center"/>
    </xf>
    <xf numFmtId="0" fontId="9" fillId="4" borderId="107" xfId="0" applyFont="1" applyFill="1" applyBorder="1" applyAlignment="1">
      <alignment horizontal="center" vertical="center"/>
    </xf>
    <xf numFmtId="0" fontId="9" fillId="4" borderId="114" xfId="0" applyFont="1" applyFill="1" applyBorder="1" applyAlignment="1">
      <alignment horizontal="center" vertical="center"/>
    </xf>
    <xf numFmtId="0" fontId="9" fillId="4" borderId="115" xfId="0" applyFont="1" applyFill="1" applyBorder="1" applyAlignment="1">
      <alignment horizontal="center" vertical="center"/>
    </xf>
    <xf numFmtId="0" fontId="9" fillId="4" borderId="116" xfId="0" applyFont="1" applyFill="1" applyBorder="1" applyAlignment="1">
      <alignment horizontal="center" vertical="center"/>
    </xf>
    <xf numFmtId="0" fontId="6" fillId="8" borderId="3" xfId="0" applyFont="1" applyFill="1" applyBorder="1" applyAlignment="1">
      <alignment horizontal="center" vertical="center"/>
    </xf>
    <xf numFmtId="0" fontId="33" fillId="0" borderId="16" xfId="0" applyFont="1" applyBorder="1"/>
    <xf numFmtId="0" fontId="0" fillId="4" borderId="58" xfId="0" applyFont="1" applyFill="1" applyBorder="1" applyAlignment="1">
      <alignment horizontal="center"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59" xfId="0" applyFill="1" applyBorder="1" applyAlignment="1">
      <alignment horizontal="center" vertical="center"/>
    </xf>
    <xf numFmtId="0" fontId="1" fillId="0" borderId="32" xfId="0" applyFont="1" applyBorder="1" applyAlignment="1">
      <alignment wrapText="1"/>
    </xf>
    <xf numFmtId="0" fontId="6" fillId="8" borderId="6" xfId="0" applyFont="1" applyFill="1" applyBorder="1" applyAlignment="1">
      <alignment horizontal="center" vertical="center"/>
    </xf>
    <xf numFmtId="0" fontId="14" fillId="0" borderId="119" xfId="0" applyFont="1" applyFill="1" applyBorder="1" applyAlignment="1">
      <alignment horizontal="center" vertical="center"/>
    </xf>
    <xf numFmtId="0" fontId="14" fillId="0" borderId="94" xfId="0" applyFont="1" applyFill="1" applyBorder="1" applyAlignment="1">
      <alignment horizontal="center" vertical="center"/>
    </xf>
    <xf numFmtId="0" fontId="14" fillId="0" borderId="120" xfId="0" applyFont="1" applyFill="1" applyBorder="1" applyAlignment="1">
      <alignment horizontal="center" vertical="center"/>
    </xf>
    <xf numFmtId="0" fontId="16" fillId="0" borderId="94" xfId="0" applyFont="1" applyFill="1" applyBorder="1" applyAlignment="1">
      <alignment horizontal="center" vertical="center"/>
    </xf>
    <xf numFmtId="0" fontId="16" fillId="0" borderId="62" xfId="0" applyFont="1" applyFill="1" applyBorder="1" applyAlignment="1">
      <alignment horizontal="center" vertical="center"/>
    </xf>
    <xf numFmtId="0" fontId="9" fillId="0" borderId="78"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121" xfId="0" applyFont="1" applyFill="1" applyBorder="1" applyAlignment="1">
      <alignment horizontal="center" vertical="center"/>
    </xf>
    <xf numFmtId="0" fontId="9" fillId="0" borderId="122" xfId="0" applyFont="1" applyFill="1" applyBorder="1" applyAlignment="1">
      <alignment horizontal="center" vertical="center"/>
    </xf>
    <xf numFmtId="0" fontId="9" fillId="0" borderId="106" xfId="0" applyFont="1" applyFill="1" applyBorder="1" applyAlignment="1">
      <alignment horizontal="center" vertical="center"/>
    </xf>
    <xf numFmtId="0" fontId="6" fillId="0" borderId="32" xfId="0" applyFont="1" applyFill="1" applyBorder="1" applyAlignment="1">
      <alignment horizontal="center" vertical="center"/>
    </xf>
    <xf numFmtId="0" fontId="14" fillId="0" borderId="107" xfId="0" applyFont="1" applyFill="1" applyBorder="1" applyAlignment="1">
      <alignment horizontal="center" vertical="center"/>
    </xf>
    <xf numFmtId="0" fontId="15" fillId="4" borderId="58" xfId="0" applyFont="1" applyFill="1" applyBorder="1" applyAlignment="1">
      <alignment horizontal="left" vertical="center"/>
    </xf>
    <xf numFmtId="0" fontId="15" fillId="4" borderId="60" xfId="0" applyFont="1" applyFill="1" applyBorder="1" applyAlignment="1">
      <alignment horizontal="left" vertical="center"/>
    </xf>
    <xf numFmtId="0" fontId="24" fillId="4" borderId="60" xfId="0" applyFont="1" applyFill="1" applyBorder="1" applyAlignment="1">
      <alignment horizontal="left" vertical="center"/>
    </xf>
    <xf numFmtId="0" fontId="14" fillId="4" borderId="81" xfId="0" applyFont="1" applyFill="1" applyBorder="1" applyAlignment="1">
      <alignment horizontal="center" vertical="center"/>
    </xf>
    <xf numFmtId="0" fontId="14" fillId="4" borderId="73" xfId="0" applyFont="1" applyFill="1" applyBorder="1" applyAlignment="1">
      <alignment horizontal="center" vertical="center"/>
    </xf>
    <xf numFmtId="0" fontId="14" fillId="4" borderId="75" xfId="0" applyFont="1" applyFill="1" applyBorder="1" applyAlignment="1">
      <alignment horizontal="center" vertical="center"/>
    </xf>
    <xf numFmtId="49" fontId="15" fillId="0" borderId="41" xfId="0" applyNumberFormat="1" applyFont="1" applyFill="1" applyBorder="1" applyAlignment="1">
      <alignment horizontal="center" vertical="center"/>
    </xf>
    <xf numFmtId="49" fontId="15" fillId="0" borderId="38" xfId="0" applyNumberFormat="1" applyFont="1" applyFill="1" applyBorder="1" applyAlignment="1">
      <alignment horizontal="center" vertical="center"/>
    </xf>
    <xf numFmtId="0" fontId="14" fillId="0" borderId="47" xfId="0" applyFont="1" applyFill="1" applyBorder="1" applyAlignment="1">
      <alignment horizontal="center" vertical="center"/>
    </xf>
    <xf numFmtId="0" fontId="15" fillId="0" borderId="106" xfId="0" applyFont="1" applyFill="1" applyBorder="1" applyAlignment="1">
      <alignment horizontal="center" vertical="center"/>
    </xf>
    <xf numFmtId="0" fontId="14" fillId="0" borderId="104" xfId="0" applyFont="1" applyFill="1" applyBorder="1" applyAlignment="1">
      <alignment horizontal="center" vertical="center"/>
    </xf>
    <xf numFmtId="0" fontId="15" fillId="0" borderId="85"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73" xfId="0" applyFont="1" applyFill="1" applyBorder="1" applyAlignment="1">
      <alignment horizontal="center" vertical="center"/>
    </xf>
    <xf numFmtId="0" fontId="15" fillId="0" borderId="75" xfId="0" applyFont="1" applyFill="1" applyBorder="1" applyAlignment="1">
      <alignment horizontal="center" vertical="center"/>
    </xf>
    <xf numFmtId="0" fontId="14" fillId="0" borderId="22" xfId="0" applyFont="1" applyFill="1" applyBorder="1" applyAlignment="1">
      <alignment horizontal="center" vertical="center"/>
    </xf>
    <xf numFmtId="0" fontId="33" fillId="0" borderId="34" xfId="0" applyFont="1" applyFill="1" applyBorder="1"/>
    <xf numFmtId="0" fontId="1" fillId="0" borderId="32" xfId="0" applyFont="1" applyFill="1" applyBorder="1"/>
    <xf numFmtId="0" fontId="33" fillId="0" borderId="40" xfId="0" applyFont="1" applyFill="1" applyBorder="1"/>
    <xf numFmtId="0" fontId="33" fillId="0" borderId="32" xfId="0" applyFont="1" applyFill="1" applyBorder="1"/>
    <xf numFmtId="0" fontId="1" fillId="0" borderId="32" xfId="0" applyFont="1" applyFill="1" applyBorder="1" applyAlignment="1">
      <alignment wrapText="1"/>
    </xf>
    <xf numFmtId="0" fontId="27" fillId="4" borderId="13" xfId="0" applyFont="1" applyFill="1" applyBorder="1" applyAlignment="1">
      <alignment horizontal="left" vertical="center" wrapText="1"/>
    </xf>
    <xf numFmtId="0" fontId="27" fillId="4" borderId="33" xfId="0" applyFont="1" applyFill="1" applyBorder="1" applyAlignment="1">
      <alignment horizontal="left" vertical="center" wrapText="1"/>
    </xf>
    <xf numFmtId="0" fontId="27" fillId="4" borderId="123" xfId="0" applyFont="1" applyFill="1" applyBorder="1" applyAlignment="1">
      <alignment horizontal="left" vertical="center" wrapText="1"/>
    </xf>
    <xf numFmtId="0" fontId="27" fillId="4" borderId="79" xfId="0" applyFont="1" applyFill="1" applyBorder="1" applyAlignment="1">
      <alignment horizontal="left" vertical="center" wrapText="1"/>
    </xf>
    <xf numFmtId="0" fontId="9" fillId="0" borderId="94" xfId="0" applyFont="1" applyFill="1" applyBorder="1" applyAlignment="1">
      <alignment horizontal="center" vertical="center"/>
    </xf>
    <xf numFmtId="0" fontId="9" fillId="0" borderId="124"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9" xfId="0" applyFont="1" applyFill="1" applyBorder="1" applyAlignment="1">
      <alignment horizontal="center" vertical="center"/>
    </xf>
    <xf numFmtId="0" fontId="9" fillId="0" borderId="1" xfId="0" applyFont="1" applyFill="1" applyBorder="1" applyAlignment="1">
      <alignment horizontal="center" vertical="center"/>
    </xf>
    <xf numFmtId="0" fontId="9" fillId="4" borderId="105" xfId="0" applyFont="1" applyFill="1" applyBorder="1" applyAlignment="1">
      <alignment horizontal="center" vertical="center"/>
    </xf>
    <xf numFmtId="0" fontId="9" fillId="4" borderId="35" xfId="0" applyFont="1" applyFill="1" applyBorder="1" applyAlignment="1">
      <alignment horizontal="center" vertical="center"/>
    </xf>
    <xf numFmtId="0" fontId="9" fillId="0" borderId="125" xfId="0" applyFont="1" applyFill="1" applyBorder="1" applyAlignment="1">
      <alignment horizontal="center" vertical="center"/>
    </xf>
    <xf numFmtId="0" fontId="9" fillId="0" borderId="126" xfId="0" applyFont="1" applyFill="1" applyBorder="1" applyAlignment="1">
      <alignment horizontal="center" vertical="center"/>
    </xf>
    <xf numFmtId="0" fontId="9" fillId="0" borderId="127" xfId="0" applyFont="1" applyFill="1" applyBorder="1" applyAlignment="1">
      <alignment horizontal="center" vertical="center"/>
    </xf>
    <xf numFmtId="0" fontId="9" fillId="0" borderId="21" xfId="0" applyFont="1" applyFill="1" applyBorder="1" applyAlignment="1">
      <alignment horizontal="center" vertical="center"/>
    </xf>
    <xf numFmtId="0" fontId="9" fillId="4" borderId="125" xfId="0" applyFont="1" applyFill="1" applyBorder="1" applyAlignment="1">
      <alignment horizontal="center" vertical="center"/>
    </xf>
    <xf numFmtId="0" fontId="9" fillId="4" borderId="128" xfId="0" applyFont="1" applyFill="1" applyBorder="1" applyAlignment="1">
      <alignment horizontal="center" vertical="center"/>
    </xf>
    <xf numFmtId="0" fontId="9" fillId="4" borderId="126" xfId="0" applyFont="1" applyFill="1" applyBorder="1" applyAlignment="1">
      <alignment horizontal="center" vertical="center"/>
    </xf>
    <xf numFmtId="0" fontId="19" fillId="0" borderId="60" xfId="0" applyFont="1" applyFill="1" applyBorder="1" applyAlignment="1">
      <alignment horizontal="center" vertical="center" wrapText="1"/>
    </xf>
    <xf numFmtId="0" fontId="16" fillId="0" borderId="88" xfId="0" applyFont="1" applyBorder="1" applyAlignment="1">
      <alignment vertical="top"/>
    </xf>
    <xf numFmtId="0" fontId="16" fillId="0" borderId="60" xfId="0" applyFont="1" applyFill="1" applyBorder="1" applyAlignment="1">
      <alignment horizontal="center" vertical="center" wrapText="1"/>
    </xf>
    <xf numFmtId="0" fontId="34" fillId="0" borderId="129" xfId="0" applyFont="1" applyFill="1" applyBorder="1" applyAlignment="1">
      <alignment horizontal="center" vertical="center"/>
    </xf>
    <xf numFmtId="0" fontId="19" fillId="0" borderId="102" xfId="0" applyFont="1" applyFill="1" applyBorder="1" applyAlignment="1">
      <alignment horizontal="center" vertical="center"/>
    </xf>
    <xf numFmtId="0" fontId="16" fillId="0" borderId="102" xfId="0" applyFont="1" applyFill="1" applyBorder="1" applyAlignment="1">
      <alignment horizontal="center" vertical="center" wrapText="1"/>
    </xf>
    <xf numFmtId="0" fontId="24" fillId="4" borderId="68" xfId="0" applyFont="1" applyFill="1" applyBorder="1" applyAlignment="1">
      <alignment horizontal="center" vertical="center"/>
    </xf>
    <xf numFmtId="0" fontId="16" fillId="4" borderId="68"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5" xfId="0" applyFont="1" applyFill="1" applyBorder="1" applyAlignment="1">
      <alignment horizontal="center" vertical="center"/>
    </xf>
    <xf numFmtId="0" fontId="34" fillId="0" borderId="130"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59" xfId="0" applyFont="1" applyFill="1" applyBorder="1" applyAlignment="1">
      <alignment horizontal="center" vertical="center" wrapText="1"/>
    </xf>
    <xf numFmtId="0" fontId="16" fillId="4" borderId="61" xfId="0" applyFont="1" applyFill="1" applyBorder="1" applyAlignment="1">
      <alignment horizontal="center" vertical="center"/>
    </xf>
    <xf numFmtId="0" fontId="1" fillId="0" borderId="31" xfId="0" applyFont="1" applyBorder="1"/>
    <xf numFmtId="0" fontId="0" fillId="0" borderId="11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32" fillId="8" borderId="5" xfId="0" applyFont="1" applyFill="1" applyBorder="1" applyAlignment="1">
      <alignment horizontal="center"/>
    </xf>
    <xf numFmtId="0" fontId="12" fillId="4" borderId="0"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41"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35" xfId="0" applyFont="1" applyFill="1" applyBorder="1" applyAlignment="1">
      <alignment horizontal="center" vertical="center"/>
    </xf>
    <xf numFmtId="0" fontId="15" fillId="4" borderId="20"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20" xfId="0" applyFont="1" applyFill="1" applyBorder="1" applyAlignment="1">
      <alignment horizontal="center" vertical="center"/>
    </xf>
    <xf numFmtId="0" fontId="15" fillId="4" borderId="84" xfId="0" applyFont="1" applyFill="1" applyBorder="1" applyAlignment="1">
      <alignment horizontal="center" vertical="center"/>
    </xf>
    <xf numFmtId="0" fontId="15" fillId="4" borderId="85"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7" xfId="0" applyFont="1" applyFill="1" applyBorder="1" applyAlignment="1">
      <alignment horizontal="center" vertical="center"/>
    </xf>
    <xf numFmtId="0" fontId="15" fillId="4" borderId="5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5"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52"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54"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5" xfId="0" applyFont="1" applyFill="1" applyBorder="1" applyAlignment="1">
      <alignment horizontal="center" vertical="center"/>
    </xf>
    <xf numFmtId="0" fontId="15" fillId="0" borderId="50" xfId="0" applyFont="1" applyFill="1" applyBorder="1" applyAlignment="1">
      <alignment horizontal="center" vertical="center"/>
    </xf>
    <xf numFmtId="0" fontId="13" fillId="7" borderId="2" xfId="0" applyFont="1" applyFill="1" applyBorder="1" applyAlignment="1">
      <alignment horizontal="center" vertical="center"/>
    </xf>
    <xf numFmtId="0" fontId="15" fillId="4" borderId="118"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7"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105" xfId="0" applyFont="1" applyFill="1" applyBorder="1" applyAlignment="1">
      <alignment horizontal="center" textRotation="90" wrapText="1"/>
    </xf>
    <xf numFmtId="0" fontId="15" fillId="0" borderId="18" xfId="0" applyFont="1" applyFill="1" applyBorder="1" applyAlignment="1">
      <alignment horizontal="center" textRotation="90" wrapText="1"/>
    </xf>
    <xf numFmtId="0" fontId="15" fillId="0" borderId="35" xfId="0" applyFont="1" applyFill="1" applyBorder="1" applyAlignment="1">
      <alignment horizontal="center" textRotation="90" wrapText="1"/>
    </xf>
    <xf numFmtId="0" fontId="15" fillId="0" borderId="20" xfId="0" applyFont="1" applyFill="1" applyBorder="1" applyAlignment="1">
      <alignment horizontal="center" textRotation="90" wrapText="1"/>
    </xf>
    <xf numFmtId="0" fontId="15" fillId="0" borderId="103" xfId="0" applyFont="1" applyFill="1" applyBorder="1" applyAlignment="1">
      <alignment horizontal="center" vertical="center"/>
    </xf>
    <xf numFmtId="49" fontId="15" fillId="0" borderId="35" xfId="0" applyNumberFormat="1" applyFont="1" applyFill="1" applyBorder="1" applyAlignment="1">
      <alignment horizontal="center" vertical="center"/>
    </xf>
    <xf numFmtId="49" fontId="15" fillId="0" borderId="20" xfId="0" applyNumberFormat="1" applyFont="1" applyFill="1" applyBorder="1" applyAlignment="1">
      <alignment horizontal="center" vertical="center"/>
    </xf>
    <xf numFmtId="0" fontId="15" fillId="4" borderId="27" xfId="0" applyFont="1" applyFill="1" applyBorder="1" applyAlignment="1">
      <alignment horizontal="center" vertical="center"/>
    </xf>
    <xf numFmtId="0" fontId="15" fillId="4" borderId="103"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26" xfId="0" applyFont="1" applyFill="1" applyBorder="1" applyAlignment="1">
      <alignment horizontal="center" textRotation="90" wrapText="1"/>
    </xf>
    <xf numFmtId="0" fontId="15" fillId="0" borderId="27" xfId="0" applyFont="1" applyFill="1" applyBorder="1" applyAlignment="1">
      <alignment horizontal="center" textRotation="90" wrapText="1"/>
    </xf>
    <xf numFmtId="49" fontId="15" fillId="0" borderId="27" xfId="0" applyNumberFormat="1" applyFont="1" applyFill="1" applyBorder="1" applyAlignment="1">
      <alignment horizontal="center" vertical="center"/>
    </xf>
    <xf numFmtId="0" fontId="11" fillId="5" borderId="0" xfId="0" applyFont="1" applyFill="1" applyBorder="1" applyAlignment="1">
      <alignment horizontal="center" vertical="center"/>
    </xf>
    <xf numFmtId="0" fontId="12" fillId="6" borderId="0" xfId="0" applyFont="1" applyFill="1" applyBorder="1" applyAlignment="1">
      <alignment horizontal="center" vertical="center"/>
    </xf>
    <xf numFmtId="0" fontId="15" fillId="4" borderId="58" xfId="0" applyFont="1" applyFill="1" applyBorder="1" applyAlignment="1">
      <alignment horizontal="center" vertical="center"/>
    </xf>
    <xf numFmtId="0" fontId="15" fillId="4" borderId="59" xfId="0" applyFont="1" applyFill="1" applyBorder="1" applyAlignment="1">
      <alignment horizontal="center" vertical="center"/>
    </xf>
    <xf numFmtId="0" fontId="15" fillId="4" borderId="102" xfId="0" applyFont="1" applyFill="1" applyBorder="1" applyAlignment="1">
      <alignment horizontal="center" vertical="center"/>
    </xf>
    <xf numFmtId="0" fontId="15" fillId="4" borderId="61" xfId="0" applyFont="1" applyFill="1" applyBorder="1" applyAlignment="1">
      <alignment horizontal="center" vertical="center"/>
    </xf>
    <xf numFmtId="0" fontId="22" fillId="0" borderId="13" xfId="0" applyFont="1" applyFill="1" applyBorder="1"/>
    <xf numFmtId="0" fontId="22" fillId="0" borderId="17" xfId="0" applyFont="1" applyFill="1" applyBorder="1"/>
    <xf numFmtId="0" fontId="22" fillId="4" borderId="13" xfId="0" applyFont="1" applyFill="1" applyBorder="1"/>
    <xf numFmtId="0" fontId="22" fillId="4" borderId="17" xfId="0" applyFont="1" applyFill="1" applyBorder="1"/>
    <xf numFmtId="0" fontId="15" fillId="0" borderId="31" xfId="0" applyFont="1" applyFill="1" applyBorder="1" applyAlignment="1">
      <alignment horizontal="center" vertical="center"/>
    </xf>
    <xf numFmtId="0" fontId="15" fillId="0" borderId="39" xfId="0" applyFont="1" applyFill="1" applyBorder="1" applyAlignment="1">
      <alignment horizontal="center" vertical="center"/>
    </xf>
    <xf numFmtId="0" fontId="6" fillId="0" borderId="0" xfId="0" applyFont="1" applyBorder="1" applyAlignment="1">
      <alignment horizontal="left" vertical="center" wrapText="1"/>
    </xf>
    <xf numFmtId="0" fontId="10" fillId="0" borderId="0" xfId="1" applyBorder="1" applyAlignment="1">
      <alignment horizontal="left" vertical="center" wrapText="1"/>
    </xf>
    <xf numFmtId="0" fontId="6" fillId="0" borderId="0" xfId="0" applyFont="1" applyBorder="1" applyAlignment="1">
      <alignment horizontal="left" vertical="top" wrapText="1"/>
    </xf>
    <xf numFmtId="0" fontId="10" fillId="0" borderId="0" xfId="1" applyBorder="1" applyAlignment="1">
      <alignment horizontal="left" vertical="top" wrapText="1"/>
    </xf>
    <xf numFmtId="0" fontId="7" fillId="2"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0" borderId="39" xfId="0" applyFont="1" applyBorder="1" applyAlignment="1">
      <alignment horizontal="center" vertical="center" wrapText="1"/>
    </xf>
    <xf numFmtId="0" fontId="6" fillId="0" borderId="0" xfId="0" applyFont="1" applyBorder="1" applyAlignment="1">
      <alignment horizontal="left" wrapText="1"/>
    </xf>
    <xf numFmtId="0" fontId="10" fillId="0" borderId="0" xfId="1" applyBorder="1" applyAlignment="1">
      <alignment horizontal="left" wrapText="1"/>
    </xf>
    <xf numFmtId="0" fontId="15" fillId="4" borderId="57" xfId="0" applyFont="1" applyFill="1" applyBorder="1" applyAlignment="1">
      <alignment horizontal="center" vertical="center"/>
    </xf>
    <xf numFmtId="0" fontId="15" fillId="4" borderId="9" xfId="0" applyFont="1" applyFill="1" applyBorder="1" applyAlignment="1">
      <alignment horizontal="center" vertical="center"/>
    </xf>
    <xf numFmtId="0" fontId="0" fillId="0" borderId="0" xfId="0"/>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0" fontId="27" fillId="4" borderId="8" xfId="0" applyFont="1" applyFill="1" applyBorder="1" applyAlignment="1">
      <alignment horizontal="center" vertical="center"/>
    </xf>
    <xf numFmtId="0" fontId="27" fillId="4" borderId="0" xfId="0" applyFont="1" applyFill="1" applyBorder="1" applyAlignment="1">
      <alignment horizontal="center" vertical="center"/>
    </xf>
    <xf numFmtId="0" fontId="27" fillId="4" borderId="24" xfId="0" applyFont="1" applyFill="1" applyBorder="1" applyAlignment="1">
      <alignment horizontal="center" vertical="center"/>
    </xf>
    <xf numFmtId="0" fontId="27" fillId="4" borderId="2"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28" xfId="0" applyFont="1" applyBorder="1" applyAlignment="1">
      <alignment horizontal="center" vertical="center"/>
    </xf>
    <xf numFmtId="0" fontId="27" fillId="0" borderId="18" xfId="0" applyFont="1" applyBorder="1" applyAlignment="1">
      <alignment horizontal="center" vertical="center"/>
    </xf>
    <xf numFmtId="0" fontId="27" fillId="0" borderId="42" xfId="0" applyFont="1" applyBorder="1" applyAlignment="1">
      <alignment horizontal="center" vertical="center"/>
    </xf>
    <xf numFmtId="0" fontId="27" fillId="0" borderId="43" xfId="0" applyFont="1" applyBorder="1" applyAlignment="1">
      <alignment horizontal="center" vertical="center" wrapText="1"/>
    </xf>
    <xf numFmtId="0" fontId="27" fillId="0" borderId="42" xfId="0" applyFont="1" applyBorder="1" applyAlignment="1">
      <alignment horizontal="center" vertical="center" wrapText="1"/>
    </xf>
    <xf numFmtId="0" fontId="27" fillId="4" borderId="5"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64" xfId="0" applyFont="1" applyFill="1" applyBorder="1" applyAlignment="1">
      <alignment horizontal="center" vertical="center" textRotation="90" wrapText="1"/>
    </xf>
    <xf numFmtId="0" fontId="27" fillId="4" borderId="103" xfId="0" applyFont="1" applyFill="1" applyBorder="1" applyAlignment="1">
      <alignment horizontal="center" vertical="center" textRotation="90" wrapText="1"/>
    </xf>
    <xf numFmtId="0" fontId="27" fillId="4" borderId="53" xfId="0" applyFont="1" applyFill="1" applyBorder="1" applyAlignment="1">
      <alignment horizontal="center" vertical="center" textRotation="90" wrapText="1"/>
    </xf>
    <xf numFmtId="0" fontId="27" fillId="4" borderId="27" xfId="0" applyFont="1" applyFill="1" applyBorder="1" applyAlignment="1">
      <alignment horizontal="center" vertical="center" textRotation="90" wrapText="1"/>
    </xf>
    <xf numFmtId="0" fontId="27" fillId="4" borderId="5"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28" xfId="0" applyFont="1" applyFill="1" applyBorder="1" applyAlignment="1">
      <alignment horizontal="center" vertical="center" textRotation="90" wrapText="1"/>
    </xf>
    <xf numFmtId="0" fontId="27" fillId="4" borderId="26" xfId="0" applyFont="1" applyFill="1" applyBorder="1" applyAlignment="1">
      <alignment horizontal="center" vertical="center" textRotation="90" wrapText="1"/>
    </xf>
    <xf numFmtId="0" fontId="27" fillId="0" borderId="10"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8" xfId="0" applyFont="1" applyBorder="1" applyAlignment="1">
      <alignment horizontal="center" vertical="center" wrapText="1"/>
    </xf>
    <xf numFmtId="0" fontId="27" fillId="0" borderId="65" xfId="0" applyFont="1" applyFill="1" applyBorder="1" applyAlignment="1">
      <alignment horizontal="center" vertical="center"/>
    </xf>
    <xf numFmtId="0" fontId="27" fillId="0" borderId="86" xfId="0" applyFont="1" applyFill="1" applyBorder="1" applyAlignment="1">
      <alignment horizontal="center" vertical="center"/>
    </xf>
    <xf numFmtId="0" fontId="27" fillId="0" borderId="87" xfId="0" applyFont="1" applyFill="1" applyBorder="1" applyAlignment="1">
      <alignment horizontal="center" vertical="center"/>
    </xf>
    <xf numFmtId="0" fontId="27" fillId="0" borderId="28" xfId="0" applyFont="1" applyFill="1" applyBorder="1" applyAlignment="1">
      <alignment horizontal="center" vertical="center" textRotation="90" wrapText="1"/>
    </xf>
    <xf numFmtId="0" fontId="27" fillId="0" borderId="18" xfId="0" applyFont="1" applyFill="1" applyBorder="1" applyAlignment="1">
      <alignment horizontal="center" vertical="center" textRotation="90" wrapText="1"/>
    </xf>
    <xf numFmtId="0" fontId="27" fillId="0" borderId="64" xfId="0" applyFont="1" applyFill="1" applyBorder="1" applyAlignment="1">
      <alignment horizontal="center" vertical="center" textRotation="90" wrapText="1"/>
    </xf>
    <xf numFmtId="0" fontId="27" fillId="0" borderId="19" xfId="0" applyFont="1" applyFill="1" applyBorder="1" applyAlignment="1">
      <alignment horizontal="center" vertical="center" textRotation="90" wrapText="1"/>
    </xf>
    <xf numFmtId="0" fontId="27" fillId="0" borderId="53" xfId="0" applyFont="1" applyFill="1" applyBorder="1" applyAlignment="1">
      <alignment horizontal="center" vertical="center" textRotation="90" wrapText="1"/>
    </xf>
    <xf numFmtId="0" fontId="27" fillId="0" borderId="113" xfId="0" applyFont="1" applyFill="1" applyBorder="1" applyAlignment="1">
      <alignment horizontal="center" vertical="center" textRotation="90" wrapText="1"/>
    </xf>
    <xf numFmtId="0" fontId="27" fillId="4" borderId="9" xfId="0" applyFont="1" applyFill="1" applyBorder="1" applyAlignment="1">
      <alignment horizontal="center" vertical="center"/>
    </xf>
    <xf numFmtId="0" fontId="27" fillId="0" borderId="56"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53" xfId="0" applyFont="1" applyFill="1" applyBorder="1" applyAlignment="1">
      <alignment horizontal="center" vertical="center"/>
    </xf>
    <xf numFmtId="0" fontId="27" fillId="0" borderId="20" xfId="0" applyFont="1" applyFill="1" applyBorder="1" applyAlignment="1">
      <alignment horizontal="center" vertical="center" textRotation="90" wrapText="1"/>
    </xf>
    <xf numFmtId="0" fontId="27" fillId="0" borderId="21" xfId="0" applyFont="1" applyFill="1" applyBorder="1" applyAlignment="1">
      <alignment horizontal="center" vertical="center" textRotation="90" wrapText="1"/>
    </xf>
    <xf numFmtId="0" fontId="27" fillId="0" borderId="22" xfId="0" applyFont="1" applyFill="1" applyBorder="1" applyAlignment="1">
      <alignment horizontal="center" vertical="center" textRotation="90" wrapText="1"/>
    </xf>
    <xf numFmtId="0" fontId="27" fillId="4" borderId="7" xfId="0" applyFont="1" applyFill="1" applyBorder="1" applyAlignment="1">
      <alignment horizontal="center" vertical="center" wrapText="1"/>
    </xf>
    <xf numFmtId="0" fontId="27" fillId="0" borderId="23" xfId="0" applyFont="1" applyFill="1" applyBorder="1" applyAlignment="1">
      <alignment horizontal="center" vertical="center" textRotation="90" wrapText="1"/>
    </xf>
    <xf numFmtId="0" fontId="27" fillId="4" borderId="25" xfId="0" applyFont="1" applyFill="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top" wrapText="1"/>
    </xf>
    <xf numFmtId="0" fontId="7" fillId="2" borderId="0" xfId="2" applyFont="1" applyFill="1" applyBorder="1" applyAlignment="1">
      <alignment horizontal="center" vertical="center"/>
    </xf>
    <xf numFmtId="0" fontId="8" fillId="3" borderId="0" xfId="2" applyFont="1" applyFill="1" applyBorder="1" applyAlignment="1">
      <alignment horizontal="center" vertical="center"/>
    </xf>
    <xf numFmtId="0" fontId="8" fillId="8" borderId="1" xfId="2" applyFont="1" applyFill="1" applyBorder="1" applyAlignment="1">
      <alignment horizontal="center" vertical="center"/>
    </xf>
    <xf numFmtId="0" fontId="9" fillId="0" borderId="39" xfId="2" applyFont="1" applyBorder="1" applyAlignment="1">
      <alignment horizontal="center" vertical="center" wrapText="1"/>
    </xf>
    <xf numFmtId="0" fontId="6" fillId="0" borderId="0" xfId="2" applyFont="1" applyBorder="1" applyAlignment="1">
      <alignment horizontal="left" wrapText="1"/>
    </xf>
    <xf numFmtId="0" fontId="29" fillId="0" borderId="0" xfId="0" applyFont="1" applyAlignment="1">
      <alignment horizontal="center" vertical="center"/>
    </xf>
    <xf numFmtId="0" fontId="6" fillId="0" borderId="0" xfId="2" applyFont="1" applyBorder="1" applyAlignment="1">
      <alignment horizontal="left" vertical="center" wrapText="1"/>
    </xf>
    <xf numFmtId="0" fontId="6" fillId="0" borderId="0" xfId="2" applyFont="1" applyBorder="1" applyAlignment="1">
      <alignment horizontal="left" vertical="top" wrapText="1"/>
    </xf>
    <xf numFmtId="0" fontId="31" fillId="4" borderId="0" xfId="2" applyFont="1" applyFill="1" applyBorder="1" applyAlignment="1">
      <alignment horizont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 xfId="0" applyFont="1" applyFill="1" applyBorder="1" applyAlignment="1">
      <alignment horizontal="center" vertical="center"/>
    </xf>
    <xf numFmtId="0" fontId="16" fillId="4" borderId="56"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 xfId="0" applyFont="1" applyFill="1" applyBorder="1" applyAlignment="1">
      <alignment horizontal="center" vertical="center"/>
    </xf>
    <xf numFmtId="0" fontId="8" fillId="4" borderId="1" xfId="0" applyFont="1" applyFill="1" applyBorder="1" applyAlignment="1">
      <alignment horizontal="center" vertical="center" wrapText="1"/>
    </xf>
    <xf numFmtId="0" fontId="3" fillId="0" borderId="39" xfId="0" applyFont="1" applyBorder="1" applyAlignment="1">
      <alignment vertical="center" wrapText="1"/>
    </xf>
    <xf numFmtId="0" fontId="16" fillId="0" borderId="18"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3" fillId="3" borderId="0" xfId="0" applyFont="1" applyFill="1" applyBorder="1" applyAlignment="1">
      <alignment horizontal="center" vertical="center"/>
    </xf>
    <xf numFmtId="0" fontId="19" fillId="4"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6" fillId="0" borderId="0" xfId="0" applyFont="1" applyBorder="1" applyAlignment="1">
      <alignment horizontal="left" vertical="center"/>
    </xf>
    <xf numFmtId="0" fontId="26" fillId="4" borderId="0" xfId="0" applyFont="1" applyFill="1" applyBorder="1" applyAlignment="1">
      <alignment horizontal="left" vertical="center" wrapText="1"/>
    </xf>
    <xf numFmtId="0" fontId="19" fillId="0" borderId="0" xfId="0" applyFont="1" applyBorder="1" applyAlignment="1">
      <alignment horizontal="left" vertical="top"/>
    </xf>
  </cellXfs>
  <cellStyles count="3">
    <cellStyle name="Hypertextové prepojenie" xfId="1" builtinId="8"/>
    <cellStyle name="Normálna" xfId="0" builtinId="0"/>
    <cellStyle name="Normálna 2" xfId="2"/>
  </cellStyles>
  <dxfs count="0"/>
  <tableStyles count="0" defaultTableStyle="TableStyleMedium2" defaultPivotStyle="PivotStyleLight16"/>
  <colors>
    <mruColors>
      <color rgb="FFEBAE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aturalis.sk/" TargetMode="External"/><Relationship Id="rId1" Type="http://schemas.openxmlformats.org/officeDocument/2006/relationships/hyperlink" Target="http://www.biokont.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iokont.sk/" TargetMode="External"/><Relationship Id="rId1" Type="http://schemas.openxmlformats.org/officeDocument/2006/relationships/hyperlink" Target="http://www.naturalis.s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iokont.sk/" TargetMode="External"/><Relationship Id="rId1" Type="http://schemas.openxmlformats.org/officeDocument/2006/relationships/hyperlink" Target="http://www.naturalis.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2"/>
  <sheetViews>
    <sheetView tabSelected="1" topLeftCell="A49" zoomScale="90" zoomScaleNormal="90" workbookViewId="0">
      <selection activeCell="B86" sqref="B86"/>
    </sheetView>
  </sheetViews>
  <sheetFormatPr defaultRowHeight="15" x14ac:dyDescent="0.25"/>
  <cols>
    <col min="1" max="1" width="24.42578125" customWidth="1"/>
    <col min="2" max="2" width="4.85546875" customWidth="1"/>
    <col min="3" max="4" width="4.7109375" customWidth="1"/>
    <col min="5" max="5" width="4.140625" customWidth="1"/>
    <col min="6" max="8" width="3.85546875" customWidth="1"/>
    <col min="9" max="9" width="4.42578125" customWidth="1"/>
    <col min="10" max="10" width="5.42578125" customWidth="1"/>
    <col min="11" max="11" width="4.85546875" customWidth="1"/>
    <col min="12" max="13" width="4.140625" customWidth="1"/>
    <col min="14" max="14" width="4.7109375" customWidth="1"/>
    <col min="15" max="16" width="4.42578125" customWidth="1"/>
    <col min="17" max="17" width="4.28515625" customWidth="1"/>
    <col min="18" max="18" width="5.28515625" customWidth="1"/>
    <col min="19" max="20" width="5" customWidth="1"/>
    <col min="21" max="21" width="4.28515625" customWidth="1"/>
    <col min="22" max="22" width="4" customWidth="1"/>
    <col min="23" max="25" width="5" customWidth="1"/>
    <col min="26" max="26" width="5.140625" customWidth="1"/>
    <col min="27" max="27" width="5.28515625" customWidth="1"/>
    <col min="28" max="29" width="4.85546875" customWidth="1"/>
    <col min="30" max="30" width="4.7109375" customWidth="1"/>
    <col min="31" max="31" width="4.85546875" customWidth="1"/>
    <col min="32" max="32" width="4.5703125" customWidth="1"/>
    <col min="33" max="34" width="4.28515625" customWidth="1"/>
    <col min="35" max="35" width="4.42578125" customWidth="1"/>
  </cols>
  <sheetData>
    <row r="1" spans="1:35" ht="18.75" x14ac:dyDescent="0.25">
      <c r="A1" s="382" t="s">
        <v>0</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row>
    <row r="2" spans="1:35" ht="18.75" x14ac:dyDescent="0.25">
      <c r="A2" s="383" t="s">
        <v>1</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row>
    <row r="3" spans="1:35" ht="18.75" x14ac:dyDescent="0.25">
      <c r="A3" s="384" t="s">
        <v>132</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row>
    <row r="4" spans="1:35" ht="71.25" customHeight="1" x14ac:dyDescent="0.25">
      <c r="A4" s="385" t="s">
        <v>2</v>
      </c>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row>
    <row r="5" spans="1:35" x14ac:dyDescent="0.25">
      <c r="A5" s="1"/>
      <c r="B5" s="386" t="s">
        <v>3</v>
      </c>
      <c r="C5" s="386"/>
      <c r="D5" s="386"/>
      <c r="E5" s="386"/>
      <c r="F5" s="386"/>
      <c r="G5" s="386"/>
      <c r="H5" s="386"/>
      <c r="I5" s="386"/>
      <c r="J5" s="7"/>
      <c r="K5" s="6"/>
      <c r="L5" s="386" t="s">
        <v>17</v>
      </c>
      <c r="M5" s="386"/>
      <c r="N5" s="386"/>
      <c r="O5" s="386"/>
      <c r="P5" s="22"/>
      <c r="Q5" s="6"/>
      <c r="R5" s="15"/>
      <c r="S5" s="387" t="s">
        <v>5</v>
      </c>
      <c r="T5" s="387"/>
      <c r="U5" s="387"/>
      <c r="V5" s="387"/>
      <c r="W5" s="387"/>
      <c r="X5" s="387"/>
      <c r="Y5" s="387"/>
      <c r="Z5" s="387"/>
      <c r="AA5" s="387"/>
      <c r="AB5" s="6"/>
      <c r="AC5" s="6"/>
      <c r="AD5" s="6"/>
      <c r="AE5" s="6"/>
      <c r="AF5" s="6"/>
      <c r="AG5" s="6"/>
      <c r="AH5" s="6"/>
      <c r="AI5" s="6"/>
    </row>
    <row r="6" spans="1:35" x14ac:dyDescent="0.25">
      <c r="A6" s="1"/>
      <c r="B6" s="378" t="s">
        <v>6</v>
      </c>
      <c r="C6" s="378"/>
      <c r="D6" s="378"/>
      <c r="E6" s="378"/>
      <c r="F6" s="378"/>
      <c r="G6" s="378"/>
      <c r="H6" s="378"/>
      <c r="I6" s="378"/>
      <c r="J6" s="2"/>
      <c r="K6" s="6"/>
      <c r="L6" s="378" t="s">
        <v>18</v>
      </c>
      <c r="M6" s="378"/>
      <c r="N6" s="378"/>
      <c r="O6" s="378"/>
      <c r="P6" s="19"/>
      <c r="Q6" s="6"/>
      <c r="R6" s="16"/>
      <c r="S6" s="379" t="s">
        <v>8</v>
      </c>
      <c r="T6" s="379"/>
      <c r="U6" s="379"/>
      <c r="V6" s="379"/>
      <c r="W6" s="379"/>
      <c r="X6" s="379"/>
      <c r="Y6" s="379"/>
      <c r="Z6" s="379"/>
      <c r="AA6" s="379"/>
      <c r="AB6" s="6"/>
      <c r="AC6" s="6"/>
      <c r="AD6" s="6"/>
      <c r="AE6" s="6"/>
      <c r="AF6" s="6"/>
      <c r="AG6" s="6"/>
      <c r="AH6" s="6"/>
      <c r="AI6" s="6"/>
    </row>
    <row r="7" spans="1:35" x14ac:dyDescent="0.25">
      <c r="A7" s="1"/>
      <c r="B7" s="380"/>
      <c r="C7" s="380"/>
      <c r="D7" s="380"/>
      <c r="E7" s="380"/>
      <c r="F7" s="380"/>
      <c r="G7" s="380"/>
      <c r="H7" s="380"/>
      <c r="I7" s="380"/>
      <c r="J7" s="4"/>
      <c r="K7" s="6"/>
      <c r="L7" s="380"/>
      <c r="M7" s="380"/>
      <c r="N7" s="380"/>
      <c r="O7" s="380"/>
      <c r="P7" s="20"/>
      <c r="Q7" s="6"/>
      <c r="R7" s="17"/>
      <c r="S7" s="381"/>
      <c r="T7" s="381"/>
      <c r="U7" s="381"/>
      <c r="V7" s="381"/>
      <c r="W7" s="381"/>
      <c r="X7" s="381"/>
      <c r="Y7" s="381"/>
      <c r="Z7" s="381"/>
      <c r="AA7" s="381"/>
      <c r="AB7" s="6"/>
      <c r="AC7" s="6"/>
      <c r="AD7" s="6"/>
      <c r="AE7" s="6"/>
      <c r="AF7" s="6"/>
      <c r="AG7" s="6"/>
      <c r="AH7" s="6"/>
      <c r="AI7" s="6"/>
    </row>
    <row r="8" spans="1:35" x14ac:dyDescent="0.25">
      <c r="A8" s="1"/>
      <c r="B8" s="8"/>
      <c r="C8" s="8"/>
      <c r="D8" s="8"/>
      <c r="E8" s="8"/>
      <c r="F8" s="8"/>
      <c r="G8" s="8"/>
      <c r="H8" s="8"/>
      <c r="I8" s="8"/>
      <c r="J8" s="8"/>
      <c r="K8" s="8"/>
      <c r="L8" s="4"/>
      <c r="M8" s="4"/>
      <c r="N8" s="9"/>
      <c r="O8" s="9"/>
      <c r="P8" s="21"/>
      <c r="Q8" s="9"/>
      <c r="R8" s="9"/>
      <c r="S8" s="9"/>
      <c r="T8" s="21"/>
      <c r="U8" s="9"/>
      <c r="V8" s="9"/>
      <c r="W8" s="9"/>
      <c r="X8" s="21"/>
      <c r="Y8" s="6"/>
      <c r="Z8" s="6"/>
      <c r="AA8" s="6"/>
      <c r="AB8" s="6"/>
      <c r="AC8" s="6"/>
      <c r="AD8" s="6"/>
      <c r="AE8" s="6"/>
      <c r="AF8" s="6"/>
      <c r="AG8" s="6"/>
      <c r="AH8" s="6"/>
      <c r="AI8" s="6"/>
    </row>
    <row r="9" spans="1:35" ht="17.25" x14ac:dyDescent="0.25">
      <c r="A9" s="366" t="s">
        <v>39</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row>
    <row r="10" spans="1:35" ht="17.25"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310"/>
      <c r="AE10" s="310"/>
      <c r="AF10" s="310"/>
      <c r="AG10" s="310"/>
      <c r="AH10" s="310"/>
      <c r="AI10" s="310"/>
    </row>
    <row r="11" spans="1:35" ht="17.25" x14ac:dyDescent="0.25">
      <c r="A11" s="367" t="s">
        <v>40</v>
      </c>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row>
    <row r="12" spans="1:35" ht="15.75" x14ac:dyDescent="0.2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ht="16.5" thickBot="1" x14ac:dyDescent="0.3">
      <c r="A13" s="342" t="s">
        <v>11</v>
      </c>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35" x14ac:dyDescent="0.25">
      <c r="A14" s="368" t="s">
        <v>41</v>
      </c>
      <c r="B14" s="345" t="s">
        <v>13</v>
      </c>
      <c r="C14" s="372"/>
      <c r="D14" s="372"/>
      <c r="E14" s="372"/>
      <c r="F14" s="372"/>
      <c r="G14" s="372"/>
      <c r="H14" s="372"/>
      <c r="I14" s="373"/>
      <c r="J14" s="344" t="s">
        <v>14</v>
      </c>
      <c r="K14" s="372"/>
      <c r="L14" s="372"/>
      <c r="M14" s="372"/>
      <c r="N14" s="372"/>
      <c r="O14" s="372"/>
      <c r="P14" s="372"/>
      <c r="Q14" s="373"/>
      <c r="R14" s="347" t="s">
        <v>15</v>
      </c>
      <c r="S14" s="374"/>
      <c r="T14" s="374"/>
      <c r="U14" s="374"/>
      <c r="V14" s="374"/>
      <c r="W14" s="374"/>
      <c r="X14" s="374"/>
      <c r="Y14" s="375"/>
      <c r="Z14" s="344" t="s">
        <v>16</v>
      </c>
      <c r="AA14" s="345"/>
      <c r="AB14" s="345"/>
      <c r="AC14" s="345"/>
      <c r="AD14" s="345"/>
      <c r="AE14" s="345"/>
      <c r="AF14" s="345"/>
      <c r="AG14" s="345"/>
      <c r="AH14" s="345"/>
      <c r="AI14" s="346"/>
    </row>
    <row r="15" spans="1:35" x14ac:dyDescent="0.25">
      <c r="A15" s="369"/>
      <c r="B15" s="312" t="s">
        <v>42</v>
      </c>
      <c r="C15" s="312"/>
      <c r="D15" s="312"/>
      <c r="E15" s="313"/>
      <c r="F15" s="316" t="s">
        <v>43</v>
      </c>
      <c r="G15" s="312"/>
      <c r="H15" s="312"/>
      <c r="I15" s="350"/>
      <c r="J15" s="319" t="s">
        <v>42</v>
      </c>
      <c r="K15" s="320"/>
      <c r="L15" s="320"/>
      <c r="M15" s="59"/>
      <c r="N15" s="324" t="s">
        <v>43</v>
      </c>
      <c r="O15" s="320"/>
      <c r="P15" s="320"/>
      <c r="Q15" s="351"/>
      <c r="R15" s="311" t="s">
        <v>42</v>
      </c>
      <c r="S15" s="312"/>
      <c r="T15" s="312"/>
      <c r="U15" s="313"/>
      <c r="V15" s="316" t="s">
        <v>43</v>
      </c>
      <c r="W15" s="312"/>
      <c r="X15" s="312"/>
      <c r="Y15" s="350"/>
      <c r="Z15" s="353" t="s">
        <v>44</v>
      </c>
      <c r="AA15" s="355" t="s">
        <v>45</v>
      </c>
      <c r="AB15" s="319" t="s">
        <v>42</v>
      </c>
      <c r="AC15" s="320"/>
      <c r="AD15" s="320"/>
      <c r="AE15" s="321"/>
      <c r="AF15" s="324" t="s">
        <v>43</v>
      </c>
      <c r="AG15" s="320"/>
      <c r="AH15" s="320"/>
      <c r="AI15" s="351"/>
    </row>
    <row r="16" spans="1:35" x14ac:dyDescent="0.25">
      <c r="A16" s="370"/>
      <c r="B16" s="312" t="s">
        <v>46</v>
      </c>
      <c r="C16" s="312"/>
      <c r="D16" s="313"/>
      <c r="E16" s="322" t="s">
        <v>36</v>
      </c>
      <c r="F16" s="316" t="s">
        <v>46</v>
      </c>
      <c r="G16" s="312"/>
      <c r="H16" s="313"/>
      <c r="I16" s="357" t="s">
        <v>36</v>
      </c>
      <c r="J16" s="319" t="s">
        <v>46</v>
      </c>
      <c r="K16" s="320"/>
      <c r="L16" s="320"/>
      <c r="M16" s="322" t="s">
        <v>36</v>
      </c>
      <c r="N16" s="324" t="s">
        <v>46</v>
      </c>
      <c r="O16" s="320"/>
      <c r="P16" s="320"/>
      <c r="Q16" s="325" t="s">
        <v>36</v>
      </c>
      <c r="R16" s="311" t="s">
        <v>46</v>
      </c>
      <c r="S16" s="312"/>
      <c r="T16" s="312"/>
      <c r="U16" s="314" t="s">
        <v>36</v>
      </c>
      <c r="V16" s="316" t="s">
        <v>46</v>
      </c>
      <c r="W16" s="312"/>
      <c r="X16" s="313"/>
      <c r="Y16" s="388" t="s">
        <v>36</v>
      </c>
      <c r="Z16" s="353"/>
      <c r="AA16" s="355"/>
      <c r="AB16" s="319" t="s">
        <v>46</v>
      </c>
      <c r="AC16" s="320"/>
      <c r="AD16" s="321"/>
      <c r="AE16" s="322" t="s">
        <v>36</v>
      </c>
      <c r="AF16" s="376" t="s">
        <v>46</v>
      </c>
      <c r="AG16" s="377"/>
      <c r="AH16" s="377"/>
      <c r="AI16" s="325" t="s">
        <v>36</v>
      </c>
    </row>
    <row r="17" spans="1:35" ht="15.75" thickBot="1" x14ac:dyDescent="0.3">
      <c r="A17" s="371"/>
      <c r="B17" s="119" t="s">
        <v>47</v>
      </c>
      <c r="C17" s="108" t="s">
        <v>48</v>
      </c>
      <c r="D17" s="109"/>
      <c r="E17" s="323"/>
      <c r="F17" s="118" t="s">
        <v>47</v>
      </c>
      <c r="G17" s="119" t="s">
        <v>48</v>
      </c>
      <c r="H17" s="119"/>
      <c r="I17" s="358"/>
      <c r="J17" s="127" t="s">
        <v>47</v>
      </c>
      <c r="K17" s="128" t="s">
        <v>48</v>
      </c>
      <c r="L17" s="129"/>
      <c r="M17" s="323"/>
      <c r="N17" s="108" t="s">
        <v>47</v>
      </c>
      <c r="O17" s="128" t="s">
        <v>48</v>
      </c>
      <c r="P17" s="129"/>
      <c r="Q17" s="326"/>
      <c r="R17" s="107" t="s">
        <v>47</v>
      </c>
      <c r="S17" s="119" t="s">
        <v>48</v>
      </c>
      <c r="T17" s="125"/>
      <c r="U17" s="315"/>
      <c r="V17" s="109" t="s">
        <v>47</v>
      </c>
      <c r="W17" s="138" t="s">
        <v>48</v>
      </c>
      <c r="X17" s="138"/>
      <c r="Y17" s="389"/>
      <c r="Z17" s="363"/>
      <c r="AA17" s="364"/>
      <c r="AB17" s="127" t="s">
        <v>47</v>
      </c>
      <c r="AC17" s="128" t="s">
        <v>48</v>
      </c>
      <c r="AD17" s="129"/>
      <c r="AE17" s="323"/>
      <c r="AF17" s="148" t="s">
        <v>47</v>
      </c>
      <c r="AG17" s="149" t="s">
        <v>48</v>
      </c>
      <c r="AH17" s="149"/>
      <c r="AI17" s="326"/>
    </row>
    <row r="18" spans="1:35" x14ac:dyDescent="0.25">
      <c r="A18" s="32" t="s">
        <v>133</v>
      </c>
      <c r="B18" s="112">
        <v>19</v>
      </c>
      <c r="C18" s="113">
        <v>14</v>
      </c>
      <c r="D18" s="114"/>
      <c r="E18" s="116"/>
      <c r="F18" s="115"/>
      <c r="G18" s="114"/>
      <c r="H18" s="123"/>
      <c r="I18" s="33"/>
      <c r="J18" s="112">
        <v>15</v>
      </c>
      <c r="K18" s="113">
        <v>20</v>
      </c>
      <c r="L18" s="114"/>
      <c r="M18" s="133"/>
      <c r="N18" s="115"/>
      <c r="O18" s="114"/>
      <c r="P18" s="114"/>
      <c r="Q18" s="50"/>
      <c r="R18" s="135">
        <v>20</v>
      </c>
      <c r="S18" s="113">
        <v>30</v>
      </c>
      <c r="T18" s="114"/>
      <c r="U18" s="116"/>
      <c r="V18" s="115"/>
      <c r="W18" s="114"/>
      <c r="X18" s="123"/>
      <c r="Y18" s="33"/>
      <c r="Z18" s="139">
        <f>SUM(B18,C18,J18,K18,R18,S18)</f>
        <v>118</v>
      </c>
      <c r="AA18" s="140"/>
      <c r="AB18" s="112">
        <f>SUM(B18,J18,R18)</f>
        <v>54</v>
      </c>
      <c r="AC18" s="113">
        <f>SUM(C18,K18,S18)</f>
        <v>64</v>
      </c>
      <c r="AD18" s="114"/>
      <c r="AE18" s="116"/>
      <c r="AF18" s="115"/>
      <c r="AG18" s="114"/>
      <c r="AH18" s="114"/>
      <c r="AI18" s="50"/>
    </row>
    <row r="19" spans="1:35" x14ac:dyDescent="0.25">
      <c r="A19" s="32" t="s">
        <v>63</v>
      </c>
      <c r="B19" s="52">
        <v>21</v>
      </c>
      <c r="C19" s="49">
        <v>47</v>
      </c>
      <c r="D19" s="53"/>
      <c r="E19" s="117"/>
      <c r="F19" s="52">
        <v>3</v>
      </c>
      <c r="G19" s="49">
        <v>2</v>
      </c>
      <c r="H19" s="122"/>
      <c r="I19" s="34"/>
      <c r="J19" s="52">
        <v>45</v>
      </c>
      <c r="K19" s="49">
        <v>40</v>
      </c>
      <c r="L19" s="53"/>
      <c r="M19" s="134"/>
      <c r="N19" s="52">
        <v>4</v>
      </c>
      <c r="O19" s="53"/>
      <c r="P19" s="53"/>
      <c r="Q19" s="51"/>
      <c r="R19" s="88">
        <v>76</v>
      </c>
      <c r="S19" s="49">
        <v>79</v>
      </c>
      <c r="T19" s="53"/>
      <c r="U19" s="117"/>
      <c r="V19" s="52">
        <v>15</v>
      </c>
      <c r="W19" s="49">
        <v>5</v>
      </c>
      <c r="X19" s="122"/>
      <c r="Y19" s="34"/>
      <c r="Z19" s="141">
        <v>308</v>
      </c>
      <c r="AA19" s="142">
        <f>SUM(F19,G19,N19,V19,W19)</f>
        <v>29</v>
      </c>
      <c r="AB19" s="52">
        <f>SUM(B19,J19,R19)</f>
        <v>142</v>
      </c>
      <c r="AC19" s="49">
        <f>SUM(C19,K19,S19)</f>
        <v>166</v>
      </c>
      <c r="AD19" s="53"/>
      <c r="AE19" s="117"/>
      <c r="AF19" s="52">
        <f>SUM(F19,N19,V19)</f>
        <v>22</v>
      </c>
      <c r="AG19" s="49">
        <v>7</v>
      </c>
      <c r="AH19" s="53"/>
      <c r="AI19" s="51"/>
    </row>
    <row r="20" spans="1:35" x14ac:dyDescent="0.25">
      <c r="A20" s="37" t="s">
        <v>82</v>
      </c>
      <c r="B20" s="54"/>
      <c r="C20" s="53"/>
      <c r="D20" s="53"/>
      <c r="E20" s="117"/>
      <c r="F20" s="54"/>
      <c r="G20" s="53"/>
      <c r="H20" s="122"/>
      <c r="I20" s="34"/>
      <c r="J20" s="54"/>
      <c r="K20" s="53"/>
      <c r="L20" s="53"/>
      <c r="M20" s="134"/>
      <c r="N20" s="54"/>
      <c r="O20" s="53"/>
      <c r="P20" s="53"/>
      <c r="Q20" s="51"/>
      <c r="R20" s="89"/>
      <c r="S20" s="53"/>
      <c r="T20" s="53"/>
      <c r="U20" s="117"/>
      <c r="V20" s="54"/>
      <c r="W20" s="53"/>
      <c r="X20" s="122"/>
      <c r="Y20" s="34"/>
      <c r="Z20" s="143"/>
      <c r="AA20" s="144"/>
      <c r="AB20" s="54"/>
      <c r="AC20" s="53"/>
      <c r="AD20" s="53"/>
      <c r="AE20" s="117"/>
      <c r="AF20" s="54"/>
      <c r="AG20" s="53"/>
      <c r="AH20" s="53"/>
      <c r="AI20" s="51"/>
    </row>
    <row r="21" spans="1:35" x14ac:dyDescent="0.25">
      <c r="A21" s="32" t="s">
        <v>64</v>
      </c>
      <c r="B21" s="54"/>
      <c r="C21" s="53"/>
      <c r="D21" s="53"/>
      <c r="E21" s="117"/>
      <c r="F21" s="54"/>
      <c r="G21" s="53"/>
      <c r="H21" s="122"/>
      <c r="I21" s="34"/>
      <c r="J21" s="52">
        <v>36</v>
      </c>
      <c r="K21" s="49">
        <v>7</v>
      </c>
      <c r="L21" s="53"/>
      <c r="M21" s="134"/>
      <c r="N21" s="54"/>
      <c r="O21" s="53"/>
      <c r="P21" s="53"/>
      <c r="Q21" s="51"/>
      <c r="R21" s="88">
        <v>58</v>
      </c>
      <c r="S21" s="49">
        <v>5</v>
      </c>
      <c r="T21" s="53"/>
      <c r="U21" s="117"/>
      <c r="V21" s="52">
        <v>5</v>
      </c>
      <c r="W21" s="53"/>
      <c r="X21" s="122"/>
      <c r="Y21" s="34"/>
      <c r="Z21" s="141">
        <v>106</v>
      </c>
      <c r="AA21" s="142">
        <f>SUM(V21)</f>
        <v>5</v>
      </c>
      <c r="AB21" s="52">
        <f>SUM(J21,R21)</f>
        <v>94</v>
      </c>
      <c r="AC21" s="49">
        <f>SUM(K21,S21)</f>
        <v>12</v>
      </c>
      <c r="AD21" s="53"/>
      <c r="AE21" s="117"/>
      <c r="AF21" s="52">
        <v>5</v>
      </c>
      <c r="AG21" s="53"/>
      <c r="AH21" s="53"/>
      <c r="AI21" s="51"/>
    </row>
    <row r="22" spans="1:35" x14ac:dyDescent="0.25">
      <c r="A22" s="37" t="s">
        <v>82</v>
      </c>
      <c r="B22" s="54"/>
      <c r="C22" s="53"/>
      <c r="D22" s="53"/>
      <c r="E22" s="117"/>
      <c r="F22" s="54"/>
      <c r="G22" s="53"/>
      <c r="H22" s="122"/>
      <c r="I22" s="34"/>
      <c r="J22" s="132">
        <v>9</v>
      </c>
      <c r="K22" s="53"/>
      <c r="L22" s="53"/>
      <c r="M22" s="134"/>
      <c r="N22" s="54"/>
      <c r="O22" s="53"/>
      <c r="P22" s="53"/>
      <c r="Q22" s="51"/>
      <c r="R22" s="136">
        <v>6</v>
      </c>
      <c r="S22" s="53"/>
      <c r="T22" s="53"/>
      <c r="U22" s="117"/>
      <c r="V22" s="54"/>
      <c r="W22" s="53"/>
      <c r="X22" s="122"/>
      <c r="Y22" s="34"/>
      <c r="Z22" s="141">
        <v>15</v>
      </c>
      <c r="AA22" s="145">
        <v>0</v>
      </c>
      <c r="AB22" s="52">
        <f>SUM(J22,R22)</f>
        <v>15</v>
      </c>
      <c r="AC22" s="53"/>
      <c r="AD22" s="53"/>
      <c r="AE22" s="117"/>
      <c r="AF22" s="54"/>
      <c r="AG22" s="53"/>
      <c r="AH22" s="53"/>
      <c r="AI22" s="51"/>
    </row>
    <row r="23" spans="1:35" x14ac:dyDescent="0.25">
      <c r="A23" s="32" t="s">
        <v>65</v>
      </c>
      <c r="B23" s="54"/>
      <c r="C23" s="53"/>
      <c r="D23" s="53"/>
      <c r="E23" s="117"/>
      <c r="F23" s="54"/>
      <c r="G23" s="53"/>
      <c r="H23" s="122"/>
      <c r="I23" s="34"/>
      <c r="J23" s="52">
        <v>2</v>
      </c>
      <c r="K23" s="53"/>
      <c r="L23" s="53"/>
      <c r="M23" s="134"/>
      <c r="N23" s="52">
        <v>1</v>
      </c>
      <c r="O23" s="53"/>
      <c r="P23" s="53"/>
      <c r="Q23" s="51"/>
      <c r="R23" s="88">
        <v>5</v>
      </c>
      <c r="S23" s="49">
        <v>2</v>
      </c>
      <c r="T23" s="53"/>
      <c r="U23" s="117"/>
      <c r="V23" s="54"/>
      <c r="W23" s="53"/>
      <c r="X23" s="122"/>
      <c r="Y23" s="34"/>
      <c r="Z23" s="141">
        <v>9</v>
      </c>
      <c r="AA23" s="142">
        <v>1</v>
      </c>
      <c r="AB23" s="52">
        <f>SUM(J23,R23)</f>
        <v>7</v>
      </c>
      <c r="AC23" s="49">
        <v>2</v>
      </c>
      <c r="AD23" s="53"/>
      <c r="AE23" s="117"/>
      <c r="AF23" s="52">
        <v>1</v>
      </c>
      <c r="AG23" s="53"/>
      <c r="AH23" s="53"/>
      <c r="AI23" s="51"/>
    </row>
    <row r="24" spans="1:35" x14ac:dyDescent="0.25">
      <c r="A24" s="37" t="s">
        <v>82</v>
      </c>
      <c r="B24" s="54"/>
      <c r="C24" s="53"/>
      <c r="D24" s="53"/>
      <c r="E24" s="117"/>
      <c r="F24" s="54"/>
      <c r="G24" s="53"/>
      <c r="H24" s="122"/>
      <c r="I24" s="34"/>
      <c r="J24" s="54"/>
      <c r="K24" s="53"/>
      <c r="L24" s="53"/>
      <c r="M24" s="134"/>
      <c r="N24" s="54"/>
      <c r="O24" s="53"/>
      <c r="P24" s="53"/>
      <c r="Q24" s="51"/>
      <c r="R24" s="89"/>
      <c r="S24" s="53"/>
      <c r="T24" s="53"/>
      <c r="U24" s="117"/>
      <c r="V24" s="54"/>
      <c r="W24" s="53"/>
      <c r="X24" s="122"/>
      <c r="Y24" s="34"/>
      <c r="Z24" s="143"/>
      <c r="AA24" s="144"/>
      <c r="AB24" s="54"/>
      <c r="AC24" s="53"/>
      <c r="AD24" s="53"/>
      <c r="AE24" s="117"/>
      <c r="AF24" s="54"/>
      <c r="AG24" s="53"/>
      <c r="AH24" s="53"/>
      <c r="AI24" s="51"/>
    </row>
    <row r="25" spans="1:35" x14ac:dyDescent="0.25">
      <c r="A25" s="32" t="s">
        <v>66</v>
      </c>
      <c r="B25" s="54"/>
      <c r="C25" s="49">
        <v>3</v>
      </c>
      <c r="D25" s="53"/>
      <c r="E25" s="117"/>
      <c r="F25" s="54"/>
      <c r="G25" s="53"/>
      <c r="H25" s="122"/>
      <c r="I25" s="34"/>
      <c r="J25" s="54"/>
      <c r="K25" s="53"/>
      <c r="L25" s="53"/>
      <c r="M25" s="134"/>
      <c r="N25" s="54"/>
      <c r="O25" s="53"/>
      <c r="P25" s="53"/>
      <c r="Q25" s="51"/>
      <c r="R25" s="89"/>
      <c r="S25" s="53"/>
      <c r="T25" s="53"/>
      <c r="U25" s="117"/>
      <c r="V25" s="54"/>
      <c r="W25" s="53"/>
      <c r="X25" s="122"/>
      <c r="Y25" s="34"/>
      <c r="Z25" s="141">
        <v>3</v>
      </c>
      <c r="AA25" s="144"/>
      <c r="AB25" s="54"/>
      <c r="AC25" s="49">
        <v>3</v>
      </c>
      <c r="AD25" s="53"/>
      <c r="AE25" s="117"/>
      <c r="AF25" s="54"/>
      <c r="AG25" s="53"/>
      <c r="AH25" s="53"/>
      <c r="AI25" s="51"/>
    </row>
    <row r="26" spans="1:35" ht="15.75" thickBot="1" x14ac:dyDescent="0.3">
      <c r="A26" s="37" t="s">
        <v>82</v>
      </c>
      <c r="B26" s="58"/>
      <c r="C26" s="55"/>
      <c r="D26" s="55"/>
      <c r="E26" s="57"/>
      <c r="F26" s="58"/>
      <c r="G26" s="55"/>
      <c r="H26" s="124"/>
      <c r="I26" s="47"/>
      <c r="J26" s="56"/>
      <c r="K26" s="55"/>
      <c r="L26" s="55"/>
      <c r="M26" s="90"/>
      <c r="N26" s="58"/>
      <c r="O26" s="55"/>
      <c r="P26" s="55"/>
      <c r="Q26" s="60"/>
      <c r="R26" s="126"/>
      <c r="S26" s="55"/>
      <c r="T26" s="55"/>
      <c r="U26" s="57"/>
      <c r="V26" s="58"/>
      <c r="W26" s="55"/>
      <c r="X26" s="124"/>
      <c r="Y26" s="47"/>
      <c r="Z26" s="146"/>
      <c r="AA26" s="147"/>
      <c r="AB26" s="58"/>
      <c r="AC26" s="55"/>
      <c r="AD26" s="55"/>
      <c r="AE26" s="57"/>
      <c r="AF26" s="58"/>
      <c r="AG26" s="55"/>
      <c r="AH26" s="55"/>
      <c r="AI26" s="60"/>
    </row>
    <row r="27" spans="1:35" x14ac:dyDescent="0.25">
      <c r="A27" s="347" t="s">
        <v>35</v>
      </c>
      <c r="B27" s="86">
        <f t="shared" ref="B27:Y27" si="0">SUM(B18:B26)</f>
        <v>40</v>
      </c>
      <c r="C27" s="110">
        <f t="shared" si="0"/>
        <v>64</v>
      </c>
      <c r="D27" s="111">
        <f t="shared" si="0"/>
        <v>0</v>
      </c>
      <c r="E27" s="111">
        <f t="shared" si="0"/>
        <v>0</v>
      </c>
      <c r="F27" s="120">
        <f t="shared" si="0"/>
        <v>3</v>
      </c>
      <c r="G27" s="111">
        <f t="shared" si="0"/>
        <v>2</v>
      </c>
      <c r="H27" s="111">
        <f t="shared" si="0"/>
        <v>0</v>
      </c>
      <c r="I27" s="121">
        <f t="shared" si="0"/>
        <v>0</v>
      </c>
      <c r="J27" s="93">
        <f t="shared" si="0"/>
        <v>107</v>
      </c>
      <c r="K27" s="110">
        <f t="shared" si="0"/>
        <v>67</v>
      </c>
      <c r="L27" s="111">
        <f t="shared" si="0"/>
        <v>0</v>
      </c>
      <c r="M27" s="111">
        <f t="shared" si="0"/>
        <v>0</v>
      </c>
      <c r="N27" s="111">
        <f t="shared" si="0"/>
        <v>5</v>
      </c>
      <c r="O27" s="111">
        <f t="shared" si="0"/>
        <v>0</v>
      </c>
      <c r="P27" s="111">
        <f t="shared" si="0"/>
        <v>0</v>
      </c>
      <c r="Q27" s="137">
        <f t="shared" si="0"/>
        <v>0</v>
      </c>
      <c r="R27" s="93">
        <f t="shared" si="0"/>
        <v>165</v>
      </c>
      <c r="S27" s="110">
        <f t="shared" si="0"/>
        <v>116</v>
      </c>
      <c r="T27" s="111">
        <f t="shared" si="0"/>
        <v>0</v>
      </c>
      <c r="U27" s="111">
        <f t="shared" si="0"/>
        <v>0</v>
      </c>
      <c r="V27" s="111">
        <f t="shared" si="0"/>
        <v>20</v>
      </c>
      <c r="W27" s="111">
        <v>5</v>
      </c>
      <c r="X27" s="111">
        <f t="shared" si="0"/>
        <v>0</v>
      </c>
      <c r="Y27" s="121">
        <f t="shared" si="0"/>
        <v>0</v>
      </c>
      <c r="Z27" s="361">
        <f>SUM(Z18,Z19,Z21,Z22,Z23,Z25)</f>
        <v>559</v>
      </c>
      <c r="AA27" s="362">
        <f>SUM(AA18:AA25)</f>
        <v>35</v>
      </c>
      <c r="AB27" s="91">
        <f t="shared" ref="AB27:AI27" si="1">SUM(AB18:AB26)</f>
        <v>312</v>
      </c>
      <c r="AC27" s="130">
        <f t="shared" si="1"/>
        <v>247</v>
      </c>
      <c r="AD27" s="131">
        <f t="shared" si="1"/>
        <v>0</v>
      </c>
      <c r="AE27" s="130">
        <f t="shared" si="1"/>
        <v>0</v>
      </c>
      <c r="AF27" s="120">
        <f t="shared" si="1"/>
        <v>28</v>
      </c>
      <c r="AG27" s="120">
        <v>7</v>
      </c>
      <c r="AH27" s="120">
        <f t="shared" si="1"/>
        <v>0</v>
      </c>
      <c r="AI27" s="87">
        <f t="shared" si="1"/>
        <v>0</v>
      </c>
    </row>
    <row r="28" spans="1:35" ht="15.75" thickBot="1" x14ac:dyDescent="0.3">
      <c r="A28" s="336"/>
      <c r="B28" s="336">
        <f>SUM(B27+C27+D27+E27)</f>
        <v>104</v>
      </c>
      <c r="C28" s="332"/>
      <c r="D28" s="332"/>
      <c r="E28" s="333"/>
      <c r="F28" s="334">
        <f>SUM(F27+G27+H27+I27)</f>
        <v>5</v>
      </c>
      <c r="G28" s="332"/>
      <c r="H28" s="332"/>
      <c r="I28" s="335"/>
      <c r="J28" s="336">
        <f>SUM(J27+K27+L27+M27)</f>
        <v>174</v>
      </c>
      <c r="K28" s="332"/>
      <c r="L28" s="332"/>
      <c r="M28" s="333"/>
      <c r="N28" s="334">
        <f>SUM(N27+O27+P27+Q27)</f>
        <v>5</v>
      </c>
      <c r="O28" s="332"/>
      <c r="P28" s="332"/>
      <c r="Q28" s="335"/>
      <c r="R28" s="336">
        <f>SUM(R27+S27+T27+U27)</f>
        <v>281</v>
      </c>
      <c r="S28" s="332"/>
      <c r="T28" s="332"/>
      <c r="U28" s="333"/>
      <c r="V28" s="334">
        <f>SUM(V27+W27+X27+Y27)</f>
        <v>25</v>
      </c>
      <c r="W28" s="332"/>
      <c r="X28" s="332"/>
      <c r="Y28" s="335"/>
      <c r="Z28" s="330"/>
      <c r="AA28" s="331"/>
      <c r="AB28" s="337">
        <f>SUM(AB27+AC27+AD27+AE27)</f>
        <v>559</v>
      </c>
      <c r="AC28" s="338"/>
      <c r="AD28" s="338"/>
      <c r="AE28" s="339"/>
      <c r="AF28" s="340">
        <f>SUM(AF27+AG27+AH27+AI27)</f>
        <v>35</v>
      </c>
      <c r="AG28" s="338"/>
      <c r="AH28" s="338"/>
      <c r="AI28" s="341"/>
    </row>
    <row r="31" spans="1:35" ht="16.5" thickBot="1" x14ac:dyDescent="0.3">
      <c r="A31" s="342" t="s">
        <v>123</v>
      </c>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row>
    <row r="32" spans="1:35" x14ac:dyDescent="0.25">
      <c r="A32" s="327" t="s">
        <v>41</v>
      </c>
      <c r="B32" s="344" t="s">
        <v>53</v>
      </c>
      <c r="C32" s="345"/>
      <c r="D32" s="345"/>
      <c r="E32" s="345"/>
      <c r="F32" s="345"/>
      <c r="G32" s="345"/>
      <c r="H32" s="345"/>
      <c r="I32" s="346"/>
      <c r="J32" s="344" t="s">
        <v>54</v>
      </c>
      <c r="K32" s="345"/>
      <c r="L32" s="345"/>
      <c r="M32" s="345"/>
      <c r="N32" s="345"/>
      <c r="O32" s="345"/>
      <c r="P32" s="345"/>
      <c r="Q32" s="346"/>
      <c r="R32" s="347" t="s">
        <v>55</v>
      </c>
      <c r="S32" s="348"/>
      <c r="T32" s="348"/>
      <c r="U32" s="348"/>
      <c r="V32" s="348"/>
      <c r="W32" s="348"/>
      <c r="X32" s="348"/>
      <c r="Y32" s="349"/>
      <c r="Z32" s="344" t="s">
        <v>122</v>
      </c>
      <c r="AA32" s="345"/>
      <c r="AB32" s="345"/>
      <c r="AC32" s="345"/>
      <c r="AD32" s="345"/>
      <c r="AE32" s="345"/>
      <c r="AF32" s="345"/>
      <c r="AG32" s="345"/>
      <c r="AH32" s="345"/>
      <c r="AI32" s="346"/>
    </row>
    <row r="33" spans="1:35" ht="15" customHeight="1" x14ac:dyDescent="0.25">
      <c r="A33" s="343"/>
      <c r="B33" s="311" t="s">
        <v>42</v>
      </c>
      <c r="C33" s="312"/>
      <c r="D33" s="312"/>
      <c r="E33" s="313"/>
      <c r="F33" s="316" t="s">
        <v>43</v>
      </c>
      <c r="G33" s="312"/>
      <c r="H33" s="312"/>
      <c r="I33" s="350"/>
      <c r="J33" s="319" t="s">
        <v>42</v>
      </c>
      <c r="K33" s="320"/>
      <c r="L33" s="320"/>
      <c r="M33" s="102"/>
      <c r="N33" s="324" t="s">
        <v>43</v>
      </c>
      <c r="O33" s="320"/>
      <c r="P33" s="320"/>
      <c r="Q33" s="351"/>
      <c r="R33" s="311" t="s">
        <v>42</v>
      </c>
      <c r="S33" s="312"/>
      <c r="T33" s="312"/>
      <c r="U33" s="313"/>
      <c r="V33" s="316" t="s">
        <v>43</v>
      </c>
      <c r="W33" s="312"/>
      <c r="X33" s="312"/>
      <c r="Y33" s="350"/>
      <c r="Z33" s="352" t="s">
        <v>44</v>
      </c>
      <c r="AA33" s="354" t="s">
        <v>45</v>
      </c>
      <c r="AB33" s="319" t="s">
        <v>42</v>
      </c>
      <c r="AC33" s="320"/>
      <c r="AD33" s="320"/>
      <c r="AE33" s="321"/>
      <c r="AF33" s="324" t="s">
        <v>43</v>
      </c>
      <c r="AG33" s="320"/>
      <c r="AH33" s="320"/>
      <c r="AI33" s="351"/>
    </row>
    <row r="34" spans="1:35" x14ac:dyDescent="0.25">
      <c r="A34" s="343"/>
      <c r="B34" s="311" t="s">
        <v>46</v>
      </c>
      <c r="C34" s="312"/>
      <c r="D34" s="313"/>
      <c r="E34" s="322" t="s">
        <v>36</v>
      </c>
      <c r="F34" s="316" t="s">
        <v>46</v>
      </c>
      <c r="G34" s="312"/>
      <c r="H34" s="313"/>
      <c r="I34" s="357" t="s">
        <v>36</v>
      </c>
      <c r="J34" s="319" t="s">
        <v>46</v>
      </c>
      <c r="K34" s="320"/>
      <c r="L34" s="321"/>
      <c r="M34" s="322" t="s">
        <v>36</v>
      </c>
      <c r="N34" s="324" t="s">
        <v>46</v>
      </c>
      <c r="O34" s="320"/>
      <c r="P34" s="321"/>
      <c r="Q34" s="325" t="s">
        <v>36</v>
      </c>
      <c r="R34" s="311" t="s">
        <v>46</v>
      </c>
      <c r="S34" s="312"/>
      <c r="T34" s="313"/>
      <c r="U34" s="314" t="s">
        <v>36</v>
      </c>
      <c r="V34" s="316" t="s">
        <v>46</v>
      </c>
      <c r="W34" s="312"/>
      <c r="X34" s="313"/>
      <c r="Y34" s="317" t="s">
        <v>36</v>
      </c>
      <c r="Z34" s="353"/>
      <c r="AA34" s="355"/>
      <c r="AB34" s="319" t="s">
        <v>46</v>
      </c>
      <c r="AC34" s="320"/>
      <c r="AD34" s="321"/>
      <c r="AE34" s="322" t="s">
        <v>36</v>
      </c>
      <c r="AF34" s="324" t="s">
        <v>46</v>
      </c>
      <c r="AG34" s="320"/>
      <c r="AH34" s="321"/>
      <c r="AI34" s="325" t="s">
        <v>36</v>
      </c>
    </row>
    <row r="35" spans="1:35" ht="15.75" thickBot="1" x14ac:dyDescent="0.3">
      <c r="A35" s="328"/>
      <c r="B35" s="119" t="s">
        <v>47</v>
      </c>
      <c r="C35" s="108" t="s">
        <v>48</v>
      </c>
      <c r="D35" s="109"/>
      <c r="E35" s="356"/>
      <c r="F35" s="118" t="s">
        <v>47</v>
      </c>
      <c r="G35" s="119" t="s">
        <v>48</v>
      </c>
      <c r="H35" s="119"/>
      <c r="I35" s="365"/>
      <c r="J35" s="127" t="s">
        <v>47</v>
      </c>
      <c r="K35" s="128" t="s">
        <v>48</v>
      </c>
      <c r="L35" s="129"/>
      <c r="M35" s="356"/>
      <c r="N35" s="108" t="s">
        <v>47</v>
      </c>
      <c r="O35" s="128" t="s">
        <v>48</v>
      </c>
      <c r="P35" s="129"/>
      <c r="Q35" s="331"/>
      <c r="R35" s="107" t="s">
        <v>47</v>
      </c>
      <c r="S35" s="119" t="s">
        <v>48</v>
      </c>
      <c r="T35" s="125"/>
      <c r="U35" s="360"/>
      <c r="V35" s="109" t="s">
        <v>47</v>
      </c>
      <c r="W35" s="138" t="s">
        <v>48</v>
      </c>
      <c r="X35" s="138"/>
      <c r="Y35" s="359"/>
      <c r="Z35" s="363"/>
      <c r="AA35" s="364"/>
      <c r="AB35" s="127" t="s">
        <v>47</v>
      </c>
      <c r="AC35" s="128" t="s">
        <v>48</v>
      </c>
      <c r="AD35" s="129"/>
      <c r="AE35" s="356"/>
      <c r="AF35" s="148" t="s">
        <v>47</v>
      </c>
      <c r="AG35" s="149" t="s">
        <v>48</v>
      </c>
      <c r="AH35" s="149"/>
      <c r="AI35" s="331"/>
    </row>
    <row r="36" spans="1:35" ht="15.75" thickBot="1" x14ac:dyDescent="0.3">
      <c r="A36" s="32" t="s">
        <v>133</v>
      </c>
      <c r="B36" s="112">
        <v>7</v>
      </c>
      <c r="C36" s="114"/>
      <c r="D36" s="114"/>
      <c r="E36" s="50"/>
      <c r="F36" s="115"/>
      <c r="G36" s="114"/>
      <c r="H36" s="123"/>
      <c r="I36" s="33"/>
      <c r="J36" s="53"/>
      <c r="K36" s="113">
        <v>4</v>
      </c>
      <c r="L36" s="114"/>
      <c r="M36" s="133"/>
      <c r="N36" s="115"/>
      <c r="O36" s="114"/>
      <c r="P36" s="114"/>
      <c r="Q36" s="50"/>
      <c r="R36" s="135">
        <v>10</v>
      </c>
      <c r="S36" s="113">
        <v>8</v>
      </c>
      <c r="T36" s="114"/>
      <c r="U36" s="116"/>
      <c r="V36" s="115"/>
      <c r="W36" s="114"/>
      <c r="X36" s="123"/>
      <c r="Y36" s="33"/>
      <c r="Z36" s="181">
        <f>SUM(AB36,AC36)</f>
        <v>29</v>
      </c>
      <c r="AA36" s="182"/>
      <c r="AB36" s="112">
        <f>SUM(B36,J36,R36)</f>
        <v>17</v>
      </c>
      <c r="AC36" s="113">
        <v>12</v>
      </c>
      <c r="AD36" s="114"/>
      <c r="AE36" s="50"/>
      <c r="AF36" s="192"/>
      <c r="AG36" s="114"/>
      <c r="AH36" s="114"/>
      <c r="AI36" s="50"/>
    </row>
    <row r="37" spans="1:35" x14ac:dyDescent="0.25">
      <c r="A37" s="32" t="s">
        <v>63</v>
      </c>
      <c r="B37" s="52">
        <v>100</v>
      </c>
      <c r="C37" s="49">
        <v>34</v>
      </c>
      <c r="D37" s="53"/>
      <c r="E37" s="51"/>
      <c r="F37" s="52">
        <v>20</v>
      </c>
      <c r="G37" s="49">
        <v>4</v>
      </c>
      <c r="H37" s="122"/>
      <c r="I37" s="34"/>
      <c r="J37" s="52">
        <v>187</v>
      </c>
      <c r="K37" s="49">
        <v>52</v>
      </c>
      <c r="L37" s="53"/>
      <c r="M37" s="134"/>
      <c r="N37" s="52">
        <v>9</v>
      </c>
      <c r="O37" s="88">
        <v>2</v>
      </c>
      <c r="P37" s="53"/>
      <c r="Q37" s="51"/>
      <c r="R37" s="88">
        <v>259</v>
      </c>
      <c r="S37" s="49">
        <v>39</v>
      </c>
      <c r="T37" s="53"/>
      <c r="U37" s="117"/>
      <c r="V37" s="52">
        <v>18</v>
      </c>
      <c r="W37" s="49">
        <v>6</v>
      </c>
      <c r="X37" s="122"/>
      <c r="Y37" s="34"/>
      <c r="Z37" s="183">
        <f>SUM(AB37,AC37)</f>
        <v>671</v>
      </c>
      <c r="AA37" s="184">
        <f>SUM(AF37,AG37)</f>
        <v>59</v>
      </c>
      <c r="AB37" s="52">
        <f>SUM(B37,J37,R37)</f>
        <v>546</v>
      </c>
      <c r="AC37" s="49">
        <v>125</v>
      </c>
      <c r="AD37" s="53"/>
      <c r="AE37" s="51"/>
      <c r="AF37" s="88">
        <f>SUM(F37,N37,V37)</f>
        <v>47</v>
      </c>
      <c r="AG37" s="49">
        <v>12</v>
      </c>
      <c r="AH37" s="53"/>
      <c r="AI37" s="51"/>
    </row>
    <row r="38" spans="1:35" x14ac:dyDescent="0.25">
      <c r="A38" s="37" t="s">
        <v>82</v>
      </c>
      <c r="B38" s="52">
        <v>12</v>
      </c>
      <c r="C38" s="53"/>
      <c r="D38" s="53"/>
      <c r="E38" s="51"/>
      <c r="F38" s="54"/>
      <c r="G38" s="53"/>
      <c r="H38" s="122"/>
      <c r="I38" s="34"/>
      <c r="J38" s="54"/>
      <c r="K38" s="53"/>
      <c r="L38" s="53"/>
      <c r="M38" s="134"/>
      <c r="N38" s="54"/>
      <c r="O38" s="53"/>
      <c r="P38" s="53"/>
      <c r="Q38" s="51"/>
      <c r="R38" s="88">
        <v>15</v>
      </c>
      <c r="S38" s="53"/>
      <c r="T38" s="53"/>
      <c r="U38" s="117"/>
      <c r="V38" s="54"/>
      <c r="W38" s="53"/>
      <c r="X38" s="122"/>
      <c r="Y38" s="34"/>
      <c r="Z38" s="185">
        <v>27</v>
      </c>
      <c r="AA38" s="186"/>
      <c r="AB38" s="52">
        <f>SUM(B38,R38)</f>
        <v>27</v>
      </c>
      <c r="AC38" s="53"/>
      <c r="AD38" s="53"/>
      <c r="AE38" s="51"/>
      <c r="AF38" s="89"/>
      <c r="AG38" s="53"/>
      <c r="AH38" s="53"/>
      <c r="AI38" s="51"/>
    </row>
    <row r="39" spans="1:35" x14ac:dyDescent="0.25">
      <c r="A39" s="32" t="s">
        <v>64</v>
      </c>
      <c r="B39" s="52">
        <v>43</v>
      </c>
      <c r="C39" s="53"/>
      <c r="D39" s="53"/>
      <c r="E39" s="51"/>
      <c r="F39" s="52">
        <v>1</v>
      </c>
      <c r="G39" s="53"/>
      <c r="H39" s="122"/>
      <c r="I39" s="34"/>
      <c r="J39" s="52">
        <v>67</v>
      </c>
      <c r="K39" s="53"/>
      <c r="L39" s="53"/>
      <c r="M39" s="134"/>
      <c r="N39" s="52">
        <v>3</v>
      </c>
      <c r="O39" s="53"/>
      <c r="P39" s="53"/>
      <c r="Q39" s="51"/>
      <c r="R39" s="88">
        <v>62</v>
      </c>
      <c r="S39" s="53"/>
      <c r="T39" s="53"/>
      <c r="U39" s="117"/>
      <c r="V39" s="52">
        <v>2</v>
      </c>
      <c r="W39" s="53"/>
      <c r="X39" s="122"/>
      <c r="Y39" s="34"/>
      <c r="Z39" s="185">
        <v>172</v>
      </c>
      <c r="AA39" s="187">
        <v>6</v>
      </c>
      <c r="AB39" s="52">
        <f>SUM(B39,J39,R39)</f>
        <v>172</v>
      </c>
      <c r="AC39" s="53"/>
      <c r="AD39" s="53"/>
      <c r="AE39" s="51"/>
      <c r="AF39" s="88">
        <f>SUM(F39,N39,V39)</f>
        <v>6</v>
      </c>
      <c r="AG39" s="53"/>
      <c r="AH39" s="53"/>
      <c r="AI39" s="51"/>
    </row>
    <row r="40" spans="1:35" x14ac:dyDescent="0.25">
      <c r="A40" s="37" t="s">
        <v>82</v>
      </c>
      <c r="B40" s="54"/>
      <c r="C40" s="53"/>
      <c r="D40" s="53"/>
      <c r="E40" s="51"/>
      <c r="F40" s="54"/>
      <c r="G40" s="53"/>
      <c r="H40" s="122"/>
      <c r="I40" s="34"/>
      <c r="J40" s="53"/>
      <c r="K40" s="53"/>
      <c r="L40" s="53"/>
      <c r="M40" s="134"/>
      <c r="N40" s="54"/>
      <c r="O40" s="53"/>
      <c r="P40" s="53"/>
      <c r="Q40" s="51"/>
      <c r="R40" s="53"/>
      <c r="S40" s="53"/>
      <c r="T40" s="53"/>
      <c r="U40" s="117"/>
      <c r="V40" s="54"/>
      <c r="W40" s="53"/>
      <c r="X40" s="122"/>
      <c r="Y40" s="34"/>
      <c r="Z40" s="188"/>
      <c r="AA40" s="186"/>
      <c r="AB40" s="54"/>
      <c r="AC40" s="53"/>
      <c r="AD40" s="53"/>
      <c r="AE40" s="51"/>
      <c r="AF40" s="89"/>
      <c r="AG40" s="53"/>
      <c r="AH40" s="53"/>
      <c r="AI40" s="51"/>
    </row>
    <row r="41" spans="1:35" x14ac:dyDescent="0.25">
      <c r="A41" s="32" t="s">
        <v>65</v>
      </c>
      <c r="B41" s="52">
        <v>2</v>
      </c>
      <c r="C41" s="53"/>
      <c r="D41" s="53"/>
      <c r="E41" s="51"/>
      <c r="F41" s="54"/>
      <c r="G41" s="53"/>
      <c r="H41" s="122"/>
      <c r="I41" s="34"/>
      <c r="J41" s="52">
        <v>2</v>
      </c>
      <c r="K41" s="53"/>
      <c r="L41" s="53"/>
      <c r="M41" s="134"/>
      <c r="N41" s="251"/>
      <c r="O41" s="53"/>
      <c r="P41" s="53"/>
      <c r="Q41" s="51"/>
      <c r="R41" s="88">
        <v>9</v>
      </c>
      <c r="S41" s="53"/>
      <c r="T41" s="53"/>
      <c r="U41" s="117"/>
      <c r="V41" s="54"/>
      <c r="W41" s="53"/>
      <c r="X41" s="122"/>
      <c r="Y41" s="34"/>
      <c r="Z41" s="185">
        <v>13</v>
      </c>
      <c r="AA41" s="186"/>
      <c r="AB41" s="52">
        <f>SUM(B41,J41,R41)</f>
        <v>13</v>
      </c>
      <c r="AC41" s="53"/>
      <c r="AD41" s="53"/>
      <c r="AE41" s="51"/>
      <c r="AF41" s="89"/>
      <c r="AG41" s="53"/>
      <c r="AH41" s="53"/>
      <c r="AI41" s="51"/>
    </row>
    <row r="42" spans="1:35" x14ac:dyDescent="0.25">
      <c r="A42" s="37" t="s">
        <v>82</v>
      </c>
      <c r="B42" s="54"/>
      <c r="C42" s="53"/>
      <c r="D42" s="53"/>
      <c r="E42" s="51"/>
      <c r="F42" s="54"/>
      <c r="G42" s="53"/>
      <c r="H42" s="122"/>
      <c r="I42" s="34"/>
      <c r="J42" s="54"/>
      <c r="K42" s="53"/>
      <c r="L42" s="53"/>
      <c r="M42" s="134"/>
      <c r="N42" s="54"/>
      <c r="O42" s="53"/>
      <c r="P42" s="53"/>
      <c r="Q42" s="51"/>
      <c r="R42" s="89"/>
      <c r="S42" s="53"/>
      <c r="T42" s="53"/>
      <c r="U42" s="117"/>
      <c r="V42" s="54"/>
      <c r="W42" s="53"/>
      <c r="X42" s="122"/>
      <c r="Y42" s="34"/>
      <c r="Z42" s="188"/>
      <c r="AA42" s="186"/>
      <c r="AB42" s="54"/>
      <c r="AC42" s="53"/>
      <c r="AD42" s="53"/>
      <c r="AE42" s="51"/>
      <c r="AF42" s="89"/>
      <c r="AG42" s="53"/>
      <c r="AH42" s="53"/>
      <c r="AI42" s="51"/>
    </row>
    <row r="43" spans="1:35" x14ac:dyDescent="0.25">
      <c r="A43" s="32" t="s">
        <v>66</v>
      </c>
      <c r="B43" s="54"/>
      <c r="C43" s="49">
        <v>3</v>
      </c>
      <c r="D43" s="53"/>
      <c r="E43" s="51"/>
      <c r="F43" s="54"/>
      <c r="G43" s="53"/>
      <c r="H43" s="122"/>
      <c r="I43" s="34"/>
      <c r="J43" s="52">
        <v>9</v>
      </c>
      <c r="K43" s="88">
        <v>1</v>
      </c>
      <c r="L43" s="53"/>
      <c r="M43" s="134"/>
      <c r="N43" s="54"/>
      <c r="O43" s="53"/>
      <c r="P43" s="53"/>
      <c r="Q43" s="51"/>
      <c r="R43" s="89"/>
      <c r="S43" s="88">
        <v>2</v>
      </c>
      <c r="T43" s="53"/>
      <c r="U43" s="117"/>
      <c r="V43" s="54"/>
      <c r="W43" s="88">
        <v>1</v>
      </c>
      <c r="X43" s="122"/>
      <c r="Y43" s="34"/>
      <c r="Z43" s="179">
        <v>15</v>
      </c>
      <c r="AA43" s="189">
        <v>1</v>
      </c>
      <c r="AB43" s="52">
        <f>SUM(J43)</f>
        <v>9</v>
      </c>
      <c r="AC43" s="49">
        <v>6</v>
      </c>
      <c r="AD43" s="53"/>
      <c r="AE43" s="51"/>
      <c r="AF43" s="89"/>
      <c r="AG43" s="49">
        <v>1</v>
      </c>
      <c r="AH43" s="53"/>
      <c r="AI43" s="51"/>
    </row>
    <row r="44" spans="1:35" ht="15.75" thickBot="1" x14ac:dyDescent="0.3">
      <c r="A44" s="37" t="s">
        <v>82</v>
      </c>
      <c r="B44" s="58"/>
      <c r="C44" s="55"/>
      <c r="D44" s="55"/>
      <c r="E44" s="60"/>
      <c r="F44" s="58"/>
      <c r="G44" s="55"/>
      <c r="H44" s="124"/>
      <c r="I44" s="47"/>
      <c r="J44" s="56"/>
      <c r="K44" s="55"/>
      <c r="L44" s="55"/>
      <c r="M44" s="90"/>
      <c r="N44" s="58"/>
      <c r="O44" s="55"/>
      <c r="P44" s="55"/>
      <c r="Q44" s="60"/>
      <c r="R44" s="126"/>
      <c r="S44" s="55"/>
      <c r="T44" s="55"/>
      <c r="U44" s="57"/>
      <c r="V44" s="58"/>
      <c r="W44" s="55"/>
      <c r="X44" s="124"/>
      <c r="Y44" s="47"/>
      <c r="Z44" s="190"/>
      <c r="AA44" s="191"/>
      <c r="AB44" s="58"/>
      <c r="AC44" s="55"/>
      <c r="AD44" s="55"/>
      <c r="AE44" s="60"/>
      <c r="AF44" s="126"/>
      <c r="AG44" s="55"/>
      <c r="AH44" s="55"/>
      <c r="AI44" s="60"/>
    </row>
    <row r="45" spans="1:35" x14ac:dyDescent="0.25">
      <c r="A45" s="327" t="s">
        <v>35</v>
      </c>
      <c r="B45" s="86">
        <f t="shared" ref="B45:Y45" si="2">SUM(B36:B44)</f>
        <v>164</v>
      </c>
      <c r="C45" s="110">
        <f t="shared" si="2"/>
        <v>37</v>
      </c>
      <c r="D45" s="111">
        <f t="shared" si="2"/>
        <v>0</v>
      </c>
      <c r="E45" s="111">
        <f t="shared" si="2"/>
        <v>0</v>
      </c>
      <c r="F45" s="120">
        <f t="shared" si="2"/>
        <v>21</v>
      </c>
      <c r="G45" s="111">
        <f t="shared" si="2"/>
        <v>4</v>
      </c>
      <c r="H45" s="111">
        <f t="shared" si="2"/>
        <v>0</v>
      </c>
      <c r="I45" s="121">
        <f t="shared" si="2"/>
        <v>0</v>
      </c>
      <c r="J45" s="101">
        <f t="shared" si="2"/>
        <v>265</v>
      </c>
      <c r="K45" s="110">
        <f t="shared" si="2"/>
        <v>57</v>
      </c>
      <c r="L45" s="111">
        <f t="shared" si="2"/>
        <v>0</v>
      </c>
      <c r="M45" s="111">
        <f t="shared" si="2"/>
        <v>0</v>
      </c>
      <c r="N45" s="111">
        <f>SUM(N36:N44)</f>
        <v>12</v>
      </c>
      <c r="O45" s="111">
        <f t="shared" si="2"/>
        <v>2</v>
      </c>
      <c r="P45" s="111">
        <f t="shared" si="2"/>
        <v>0</v>
      </c>
      <c r="Q45" s="137">
        <f t="shared" si="2"/>
        <v>0</v>
      </c>
      <c r="R45" s="101">
        <f t="shared" si="2"/>
        <v>355</v>
      </c>
      <c r="S45" s="110">
        <f t="shared" si="2"/>
        <v>49</v>
      </c>
      <c r="T45" s="111">
        <f t="shared" si="2"/>
        <v>0</v>
      </c>
      <c r="U45" s="111">
        <f t="shared" si="2"/>
        <v>0</v>
      </c>
      <c r="V45" s="111">
        <f t="shared" si="2"/>
        <v>20</v>
      </c>
      <c r="W45" s="111">
        <f t="shared" si="2"/>
        <v>7</v>
      </c>
      <c r="X45" s="111">
        <f t="shared" si="2"/>
        <v>0</v>
      </c>
      <c r="Y45" s="121">
        <f t="shared" si="2"/>
        <v>0</v>
      </c>
      <c r="Z45" s="361">
        <f>SUM(Z36:Z44)</f>
        <v>927</v>
      </c>
      <c r="AA45" s="362">
        <f>SUM(AA36:AA43)</f>
        <v>66</v>
      </c>
      <c r="AB45" s="180">
        <f t="shared" ref="AB45:AI45" si="3">SUM(AB36:AB44)</f>
        <v>784</v>
      </c>
      <c r="AC45" s="130">
        <f t="shared" si="3"/>
        <v>143</v>
      </c>
      <c r="AD45" s="131">
        <f t="shared" si="3"/>
        <v>0</v>
      </c>
      <c r="AE45" s="130">
        <f t="shared" si="3"/>
        <v>0</v>
      </c>
      <c r="AF45" s="120">
        <f t="shared" si="3"/>
        <v>53</v>
      </c>
      <c r="AG45" s="120">
        <f t="shared" si="3"/>
        <v>13</v>
      </c>
      <c r="AH45" s="120">
        <f t="shared" si="3"/>
        <v>0</v>
      </c>
      <c r="AI45" s="87">
        <f t="shared" si="3"/>
        <v>0</v>
      </c>
    </row>
    <row r="46" spans="1:35" ht="15.75" thickBot="1" x14ac:dyDescent="0.3">
      <c r="A46" s="328"/>
      <c r="B46" s="336">
        <f>SUM(B45+C45+D45+E45)</f>
        <v>201</v>
      </c>
      <c r="C46" s="332"/>
      <c r="D46" s="332"/>
      <c r="E46" s="333"/>
      <c r="F46" s="334">
        <f>SUM(F45+G45+H45+I45)</f>
        <v>25</v>
      </c>
      <c r="G46" s="332"/>
      <c r="H46" s="332"/>
      <c r="I46" s="335"/>
      <c r="J46" s="336">
        <f>SUM(J45+K45+L45+M45)</f>
        <v>322</v>
      </c>
      <c r="K46" s="332"/>
      <c r="L46" s="332"/>
      <c r="M46" s="333"/>
      <c r="N46" s="334">
        <f>SUM(N45+O45+P45+Q45)</f>
        <v>14</v>
      </c>
      <c r="O46" s="332"/>
      <c r="P46" s="332"/>
      <c r="Q46" s="335"/>
      <c r="R46" s="336">
        <f>SUM(R45+S45+T45+U45)</f>
        <v>404</v>
      </c>
      <c r="S46" s="332"/>
      <c r="T46" s="332"/>
      <c r="U46" s="333"/>
      <c r="V46" s="334">
        <f>SUM(V45+W45+X45+Y45)</f>
        <v>27</v>
      </c>
      <c r="W46" s="332"/>
      <c r="X46" s="332"/>
      <c r="Y46" s="335"/>
      <c r="Z46" s="330"/>
      <c r="AA46" s="331"/>
      <c r="AB46" s="337">
        <f>SUM(AB45+AC45+AD45+AE45)</f>
        <v>927</v>
      </c>
      <c r="AC46" s="338"/>
      <c r="AD46" s="338"/>
      <c r="AE46" s="339"/>
      <c r="AF46" s="340">
        <f>SUM(AF45+AG45+AH45+AI45)</f>
        <v>66</v>
      </c>
      <c r="AG46" s="338"/>
      <c r="AH46" s="338"/>
      <c r="AI46" s="341"/>
    </row>
    <row r="49" spans="1:35" ht="16.5" thickBot="1" x14ac:dyDescent="0.3">
      <c r="A49" s="342" t="s">
        <v>125</v>
      </c>
      <c r="B49" s="342"/>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row>
    <row r="50" spans="1:35" x14ac:dyDescent="0.25">
      <c r="A50" s="327" t="s">
        <v>41</v>
      </c>
      <c r="B50" s="344" t="s">
        <v>56</v>
      </c>
      <c r="C50" s="345"/>
      <c r="D50" s="345"/>
      <c r="E50" s="345"/>
      <c r="F50" s="345"/>
      <c r="G50" s="345"/>
      <c r="H50" s="345"/>
      <c r="I50" s="346"/>
      <c r="J50" s="344" t="s">
        <v>57</v>
      </c>
      <c r="K50" s="345"/>
      <c r="L50" s="345"/>
      <c r="M50" s="345"/>
      <c r="N50" s="345"/>
      <c r="O50" s="345"/>
      <c r="P50" s="345"/>
      <c r="Q50" s="346"/>
      <c r="R50" s="347" t="s">
        <v>58</v>
      </c>
      <c r="S50" s="348"/>
      <c r="T50" s="348"/>
      <c r="U50" s="348"/>
      <c r="V50" s="348"/>
      <c r="W50" s="348"/>
      <c r="X50" s="348"/>
      <c r="Y50" s="349"/>
      <c r="Z50" s="344" t="s">
        <v>126</v>
      </c>
      <c r="AA50" s="345"/>
      <c r="AB50" s="345"/>
      <c r="AC50" s="345"/>
      <c r="AD50" s="345"/>
      <c r="AE50" s="345"/>
      <c r="AF50" s="345"/>
      <c r="AG50" s="345"/>
      <c r="AH50" s="345"/>
      <c r="AI50" s="346"/>
    </row>
    <row r="51" spans="1:35" ht="15" customHeight="1" x14ac:dyDescent="0.25">
      <c r="A51" s="343"/>
      <c r="B51" s="311" t="s">
        <v>42</v>
      </c>
      <c r="C51" s="312"/>
      <c r="D51" s="312"/>
      <c r="E51" s="313"/>
      <c r="F51" s="316" t="s">
        <v>43</v>
      </c>
      <c r="G51" s="312"/>
      <c r="H51" s="312"/>
      <c r="I51" s="350"/>
      <c r="J51" s="319" t="s">
        <v>42</v>
      </c>
      <c r="K51" s="320"/>
      <c r="L51" s="320"/>
      <c r="M51" s="102"/>
      <c r="N51" s="324" t="s">
        <v>43</v>
      </c>
      <c r="O51" s="320"/>
      <c r="P51" s="320"/>
      <c r="Q51" s="351"/>
      <c r="R51" s="311" t="s">
        <v>42</v>
      </c>
      <c r="S51" s="312"/>
      <c r="T51" s="312"/>
      <c r="U51" s="313"/>
      <c r="V51" s="316" t="s">
        <v>43</v>
      </c>
      <c r="W51" s="312"/>
      <c r="X51" s="312"/>
      <c r="Y51" s="350"/>
      <c r="Z51" s="352" t="s">
        <v>44</v>
      </c>
      <c r="AA51" s="354" t="s">
        <v>45</v>
      </c>
      <c r="AB51" s="319" t="s">
        <v>42</v>
      </c>
      <c r="AC51" s="320"/>
      <c r="AD51" s="320"/>
      <c r="AE51" s="321"/>
      <c r="AF51" s="324" t="s">
        <v>43</v>
      </c>
      <c r="AG51" s="320"/>
      <c r="AH51" s="320"/>
      <c r="AI51" s="351"/>
    </row>
    <row r="52" spans="1:35" x14ac:dyDescent="0.25">
      <c r="A52" s="343"/>
      <c r="B52" s="311" t="s">
        <v>46</v>
      </c>
      <c r="C52" s="312"/>
      <c r="D52" s="313"/>
      <c r="E52" s="322" t="s">
        <v>36</v>
      </c>
      <c r="F52" s="316" t="s">
        <v>46</v>
      </c>
      <c r="G52" s="312"/>
      <c r="H52" s="313"/>
      <c r="I52" s="357" t="s">
        <v>36</v>
      </c>
      <c r="J52" s="319" t="s">
        <v>46</v>
      </c>
      <c r="K52" s="320"/>
      <c r="L52" s="321"/>
      <c r="M52" s="322" t="s">
        <v>36</v>
      </c>
      <c r="N52" s="324" t="s">
        <v>46</v>
      </c>
      <c r="O52" s="320"/>
      <c r="P52" s="321"/>
      <c r="Q52" s="325" t="s">
        <v>36</v>
      </c>
      <c r="R52" s="311" t="s">
        <v>46</v>
      </c>
      <c r="S52" s="312"/>
      <c r="T52" s="313"/>
      <c r="U52" s="314" t="s">
        <v>36</v>
      </c>
      <c r="V52" s="316" t="s">
        <v>46</v>
      </c>
      <c r="W52" s="312"/>
      <c r="X52" s="313"/>
      <c r="Y52" s="317" t="s">
        <v>36</v>
      </c>
      <c r="Z52" s="353"/>
      <c r="AA52" s="355"/>
      <c r="AB52" s="319" t="s">
        <v>46</v>
      </c>
      <c r="AC52" s="320"/>
      <c r="AD52" s="321"/>
      <c r="AE52" s="322" t="s">
        <v>36</v>
      </c>
      <c r="AF52" s="324" t="s">
        <v>46</v>
      </c>
      <c r="AG52" s="320"/>
      <c r="AH52" s="321"/>
      <c r="AI52" s="325" t="s">
        <v>36</v>
      </c>
    </row>
    <row r="53" spans="1:35" ht="15.75" thickBot="1" x14ac:dyDescent="0.3">
      <c r="A53" s="328"/>
      <c r="B53" s="119" t="s">
        <v>47</v>
      </c>
      <c r="C53" s="108" t="s">
        <v>48</v>
      </c>
      <c r="D53" s="109"/>
      <c r="E53" s="323"/>
      <c r="F53" s="118" t="s">
        <v>47</v>
      </c>
      <c r="G53" s="119" t="s">
        <v>48</v>
      </c>
      <c r="H53" s="119"/>
      <c r="I53" s="365"/>
      <c r="J53" s="127" t="s">
        <v>47</v>
      </c>
      <c r="K53" s="128" t="s">
        <v>48</v>
      </c>
      <c r="L53" s="129"/>
      <c r="M53" s="323"/>
      <c r="N53" s="108" t="s">
        <v>47</v>
      </c>
      <c r="O53" s="128" t="s">
        <v>48</v>
      </c>
      <c r="P53" s="129"/>
      <c r="Q53" s="331"/>
      <c r="R53" s="107" t="s">
        <v>47</v>
      </c>
      <c r="S53" s="119" t="s">
        <v>48</v>
      </c>
      <c r="T53" s="125"/>
      <c r="U53" s="360"/>
      <c r="V53" s="109" t="s">
        <v>47</v>
      </c>
      <c r="W53" s="138" t="s">
        <v>48</v>
      </c>
      <c r="X53" s="138"/>
      <c r="Y53" s="359"/>
      <c r="Z53" s="363"/>
      <c r="AA53" s="364"/>
      <c r="AB53" s="127" t="s">
        <v>47</v>
      </c>
      <c r="AC53" s="128" t="s">
        <v>48</v>
      </c>
      <c r="AD53" s="129"/>
      <c r="AE53" s="356"/>
      <c r="AF53" s="148" t="s">
        <v>47</v>
      </c>
      <c r="AG53" s="149" t="s">
        <v>48</v>
      </c>
      <c r="AH53" s="149"/>
      <c r="AI53" s="331"/>
    </row>
    <row r="54" spans="1:35" x14ac:dyDescent="0.25">
      <c r="A54" s="32" t="s">
        <v>133</v>
      </c>
      <c r="B54" s="115"/>
      <c r="C54" s="113">
        <v>1</v>
      </c>
      <c r="D54" s="114"/>
      <c r="E54" s="50"/>
      <c r="F54" s="115"/>
      <c r="G54" s="114"/>
      <c r="H54" s="123"/>
      <c r="I54" s="33"/>
      <c r="J54" s="112">
        <v>18</v>
      </c>
      <c r="K54" s="113">
        <v>3</v>
      </c>
      <c r="L54" s="114"/>
      <c r="M54" s="238"/>
      <c r="N54" s="192"/>
      <c r="O54" s="114"/>
      <c r="P54" s="114"/>
      <c r="Q54" s="50"/>
      <c r="R54" s="53"/>
      <c r="S54" s="113">
        <v>2</v>
      </c>
      <c r="T54" s="114"/>
      <c r="U54" s="116"/>
      <c r="V54" s="115"/>
      <c r="W54" s="114"/>
      <c r="X54" s="123"/>
      <c r="Y54" s="33"/>
      <c r="Z54" s="183">
        <f>SUM(C54,J54,K54,S54)</f>
        <v>24</v>
      </c>
      <c r="AA54" s="242"/>
      <c r="AB54" s="135">
        <v>18</v>
      </c>
      <c r="AC54" s="113">
        <f>SUM(C54,K54,S54)</f>
        <v>6</v>
      </c>
      <c r="AD54" s="114"/>
      <c r="AE54" s="50"/>
      <c r="AF54" s="192"/>
      <c r="AG54" s="114"/>
      <c r="AH54" s="114"/>
      <c r="AI54" s="50"/>
    </row>
    <row r="55" spans="1:35" x14ac:dyDescent="0.25">
      <c r="A55" s="32" t="s">
        <v>63</v>
      </c>
      <c r="B55" s="52">
        <v>267</v>
      </c>
      <c r="C55" s="49">
        <v>28</v>
      </c>
      <c r="D55" s="53"/>
      <c r="E55" s="51"/>
      <c r="F55" s="52">
        <v>46</v>
      </c>
      <c r="G55" s="122"/>
      <c r="H55" s="122"/>
      <c r="I55" s="34"/>
      <c r="J55" s="52">
        <v>270</v>
      </c>
      <c r="K55" s="49">
        <v>63</v>
      </c>
      <c r="L55" s="53"/>
      <c r="M55" s="239"/>
      <c r="N55" s="88">
        <v>46</v>
      </c>
      <c r="O55" s="88">
        <v>4</v>
      </c>
      <c r="P55" s="53"/>
      <c r="Q55" s="51"/>
      <c r="R55" s="88">
        <v>250</v>
      </c>
      <c r="S55" s="49">
        <v>48</v>
      </c>
      <c r="T55" s="53"/>
      <c r="U55" s="117"/>
      <c r="V55" s="52">
        <v>25</v>
      </c>
      <c r="W55" s="49">
        <v>1</v>
      </c>
      <c r="X55" s="122"/>
      <c r="Y55" s="34"/>
      <c r="Z55" s="185">
        <f>SUM(B55:C55,J55:K55,R55:S55)</f>
        <v>926</v>
      </c>
      <c r="AA55" s="187">
        <f>SUM(F55,N55,O55,V55,W55)</f>
        <v>122</v>
      </c>
      <c r="AB55" s="88">
        <f>SUM(B55,J55,R55)</f>
        <v>787</v>
      </c>
      <c r="AC55" s="49">
        <f>SUM(C55,K55,S55)</f>
        <v>139</v>
      </c>
      <c r="AD55" s="53"/>
      <c r="AE55" s="51"/>
      <c r="AF55" s="88">
        <f>SUM(F55,N55,V55)</f>
        <v>117</v>
      </c>
      <c r="AG55" s="49">
        <f>SUM(O55,W55)</f>
        <v>5</v>
      </c>
      <c r="AH55" s="53"/>
      <c r="AI55" s="51"/>
    </row>
    <row r="56" spans="1:35" x14ac:dyDescent="0.25">
      <c r="A56" s="37" t="s">
        <v>82</v>
      </c>
      <c r="B56" s="52">
        <v>6</v>
      </c>
      <c r="C56" s="53"/>
      <c r="D56" s="53"/>
      <c r="E56" s="51"/>
      <c r="F56" s="54"/>
      <c r="G56" s="53"/>
      <c r="H56" s="122"/>
      <c r="I56" s="34"/>
      <c r="J56" s="54"/>
      <c r="K56" s="53"/>
      <c r="L56" s="53"/>
      <c r="M56" s="239"/>
      <c r="N56" s="89"/>
      <c r="O56" s="53"/>
      <c r="P56" s="53"/>
      <c r="Q56" s="51"/>
      <c r="R56" s="88">
        <v>18</v>
      </c>
      <c r="S56" s="53"/>
      <c r="T56" s="53"/>
      <c r="U56" s="117"/>
      <c r="V56" s="54"/>
      <c r="W56" s="53"/>
      <c r="X56" s="122"/>
      <c r="Y56" s="34"/>
      <c r="Z56" s="185">
        <f>SUM(B56,R56)</f>
        <v>24</v>
      </c>
      <c r="AA56" s="186"/>
      <c r="AB56" s="88">
        <f>SUM(B56,R56)</f>
        <v>24</v>
      </c>
      <c r="AC56" s="53"/>
      <c r="AD56" s="53"/>
      <c r="AE56" s="51"/>
      <c r="AF56" s="89"/>
      <c r="AG56" s="53"/>
      <c r="AH56" s="53"/>
      <c r="AI56" s="51"/>
    </row>
    <row r="57" spans="1:35" x14ac:dyDescent="0.25">
      <c r="A57" s="32" t="s">
        <v>64</v>
      </c>
      <c r="B57" s="52">
        <v>14</v>
      </c>
      <c r="C57" s="53"/>
      <c r="D57" s="53"/>
      <c r="E57" s="51"/>
      <c r="F57" s="52">
        <v>1</v>
      </c>
      <c r="G57" s="53"/>
      <c r="H57" s="122"/>
      <c r="I57" s="34"/>
      <c r="J57" s="52">
        <v>55</v>
      </c>
      <c r="K57" s="49">
        <v>2</v>
      </c>
      <c r="L57" s="53"/>
      <c r="M57" s="239"/>
      <c r="N57" s="88">
        <v>8</v>
      </c>
      <c r="O57" s="88">
        <v>1</v>
      </c>
      <c r="P57" s="53"/>
      <c r="Q57" s="51"/>
      <c r="R57" s="88">
        <v>38</v>
      </c>
      <c r="S57" s="53"/>
      <c r="T57" s="53"/>
      <c r="U57" s="117"/>
      <c r="V57" s="52">
        <v>1</v>
      </c>
      <c r="W57" s="53"/>
      <c r="X57" s="122"/>
      <c r="Y57" s="34"/>
      <c r="Z57" s="185">
        <f>SUM(B57,J57,K57,R57)</f>
        <v>109</v>
      </c>
      <c r="AA57" s="187">
        <f>SUM(F57,N57,O57,V57)</f>
        <v>11</v>
      </c>
      <c r="AB57" s="88">
        <f>SUM(B57,J57,R57)</f>
        <v>107</v>
      </c>
      <c r="AC57" s="49">
        <f>SUM(K57)</f>
        <v>2</v>
      </c>
      <c r="AD57" s="53"/>
      <c r="AE57" s="51"/>
      <c r="AF57" s="88">
        <f>SUM(F57,N57,V57)</f>
        <v>10</v>
      </c>
      <c r="AG57" s="49">
        <f>SUM(O57)</f>
        <v>1</v>
      </c>
      <c r="AH57" s="53"/>
      <c r="AI57" s="51"/>
    </row>
    <row r="58" spans="1:35" x14ac:dyDescent="0.25">
      <c r="A58" s="37" t="s">
        <v>82</v>
      </c>
      <c r="B58" s="54"/>
      <c r="C58" s="53"/>
      <c r="D58" s="53"/>
      <c r="E58" s="51"/>
      <c r="F58" s="54"/>
      <c r="G58" s="53"/>
      <c r="H58" s="122"/>
      <c r="I58" s="34"/>
      <c r="J58" s="52">
        <v>26</v>
      </c>
      <c r="K58" s="53"/>
      <c r="L58" s="53"/>
      <c r="M58" s="239"/>
      <c r="N58" s="89"/>
      <c r="O58" s="53"/>
      <c r="P58" s="53"/>
      <c r="Q58" s="51"/>
      <c r="R58" s="53"/>
      <c r="S58" s="53"/>
      <c r="T58" s="53"/>
      <c r="U58" s="117"/>
      <c r="V58" s="54"/>
      <c r="W58" s="53"/>
      <c r="X58" s="122"/>
      <c r="Y58" s="34"/>
      <c r="Z58" s="179">
        <v>26</v>
      </c>
      <c r="AA58" s="241"/>
      <c r="AB58" s="88">
        <v>26</v>
      </c>
      <c r="AC58" s="53"/>
      <c r="AD58" s="53"/>
      <c r="AE58" s="51"/>
      <c r="AF58" s="89"/>
      <c r="AG58" s="53"/>
      <c r="AH58" s="53"/>
      <c r="AI58" s="51"/>
    </row>
    <row r="59" spans="1:35" x14ac:dyDescent="0.25">
      <c r="A59" s="32" t="s">
        <v>65</v>
      </c>
      <c r="B59" s="52">
        <v>13</v>
      </c>
      <c r="C59" s="49">
        <v>2</v>
      </c>
      <c r="D59" s="53"/>
      <c r="E59" s="51"/>
      <c r="F59" s="49">
        <v>6</v>
      </c>
      <c r="G59" s="53"/>
      <c r="H59" s="122"/>
      <c r="I59" s="34"/>
      <c r="J59" s="52">
        <v>8</v>
      </c>
      <c r="K59" s="53"/>
      <c r="L59" s="53"/>
      <c r="M59" s="239"/>
      <c r="N59" s="89"/>
      <c r="O59" s="53"/>
      <c r="P59" s="53"/>
      <c r="Q59" s="51"/>
      <c r="R59" s="88">
        <v>10</v>
      </c>
      <c r="S59" s="88">
        <v>2</v>
      </c>
      <c r="T59" s="53"/>
      <c r="U59" s="117"/>
      <c r="V59" s="54"/>
      <c r="W59" s="53"/>
      <c r="X59" s="122"/>
      <c r="Y59" s="34"/>
      <c r="Z59" s="185">
        <f>SUM(B59,C59,J59,R59,S59)</f>
        <v>35</v>
      </c>
      <c r="AA59" s="178">
        <f>SUM(F59)</f>
        <v>6</v>
      </c>
      <c r="AB59" s="88">
        <f>SUM(B59,J59,R59)</f>
        <v>31</v>
      </c>
      <c r="AC59" s="49">
        <f>SUM(C59,S59)</f>
        <v>4</v>
      </c>
      <c r="AD59" s="53"/>
      <c r="AE59" s="51"/>
      <c r="AF59" s="88">
        <v>6</v>
      </c>
      <c r="AG59" s="53"/>
      <c r="AH59" s="53"/>
      <c r="AI59" s="51"/>
    </row>
    <row r="60" spans="1:35" x14ac:dyDescent="0.25">
      <c r="A60" s="37" t="s">
        <v>82</v>
      </c>
      <c r="B60" s="54"/>
      <c r="C60" s="53"/>
      <c r="D60" s="53"/>
      <c r="E60" s="51"/>
      <c r="F60" s="54"/>
      <c r="G60" s="53"/>
      <c r="H60" s="122"/>
      <c r="I60" s="34"/>
      <c r="J60" s="54"/>
      <c r="K60" s="53"/>
      <c r="L60" s="53"/>
      <c r="M60" s="239"/>
      <c r="N60" s="89"/>
      <c r="O60" s="53"/>
      <c r="P60" s="53"/>
      <c r="Q60" s="51"/>
      <c r="R60" s="89"/>
      <c r="S60" s="53"/>
      <c r="T60" s="53"/>
      <c r="U60" s="117"/>
      <c r="V60" s="54"/>
      <c r="W60" s="53"/>
      <c r="X60" s="122"/>
      <c r="Y60" s="34"/>
      <c r="Z60" s="188"/>
      <c r="AA60" s="186"/>
      <c r="AB60" s="89"/>
      <c r="AC60" s="53"/>
      <c r="AD60" s="53"/>
      <c r="AE60" s="51"/>
      <c r="AF60" s="89"/>
      <c r="AG60" s="53"/>
      <c r="AH60" s="53"/>
      <c r="AI60" s="51"/>
    </row>
    <row r="61" spans="1:35" x14ac:dyDescent="0.25">
      <c r="A61" s="32" t="s">
        <v>66</v>
      </c>
      <c r="B61" s="54"/>
      <c r="C61" s="53"/>
      <c r="D61" s="53"/>
      <c r="E61" s="51"/>
      <c r="F61" s="54"/>
      <c r="G61" s="53"/>
      <c r="H61" s="122"/>
      <c r="I61" s="34"/>
      <c r="J61" s="54"/>
      <c r="K61" s="53"/>
      <c r="L61" s="53"/>
      <c r="M61" s="239"/>
      <c r="N61" s="89"/>
      <c r="O61" s="53"/>
      <c r="P61" s="53"/>
      <c r="Q61" s="51"/>
      <c r="R61" s="89"/>
      <c r="S61" s="122"/>
      <c r="T61" s="53"/>
      <c r="U61" s="117"/>
      <c r="V61" s="54"/>
      <c r="W61" s="122"/>
      <c r="X61" s="122"/>
      <c r="Y61" s="34"/>
      <c r="Z61" s="54"/>
      <c r="AA61" s="51"/>
      <c r="AB61" s="89"/>
      <c r="AC61" s="53"/>
      <c r="AD61" s="53"/>
      <c r="AE61" s="51"/>
      <c r="AF61" s="89"/>
      <c r="AG61" s="53"/>
      <c r="AH61" s="53"/>
      <c r="AI61" s="51"/>
    </row>
    <row r="62" spans="1:35" ht="15.75" thickBot="1" x14ac:dyDescent="0.3">
      <c r="A62" s="37" t="s">
        <v>82</v>
      </c>
      <c r="B62" s="58"/>
      <c r="C62" s="55"/>
      <c r="D62" s="55"/>
      <c r="E62" s="60"/>
      <c r="F62" s="58"/>
      <c r="G62" s="55"/>
      <c r="H62" s="124"/>
      <c r="I62" s="47"/>
      <c r="J62" s="56"/>
      <c r="K62" s="55"/>
      <c r="L62" s="55"/>
      <c r="M62" s="240"/>
      <c r="N62" s="126"/>
      <c r="O62" s="55"/>
      <c r="P62" s="55"/>
      <c r="Q62" s="60"/>
      <c r="R62" s="126"/>
      <c r="S62" s="55"/>
      <c r="T62" s="55"/>
      <c r="U62" s="57"/>
      <c r="V62" s="58"/>
      <c r="W62" s="55"/>
      <c r="X62" s="124"/>
      <c r="Y62" s="47"/>
      <c r="Z62" s="190"/>
      <c r="AA62" s="191"/>
      <c r="AB62" s="126"/>
      <c r="AC62" s="55"/>
      <c r="AD62" s="55"/>
      <c r="AE62" s="60"/>
      <c r="AF62" s="126"/>
      <c r="AG62" s="55"/>
      <c r="AH62" s="55"/>
      <c r="AI62" s="60"/>
    </row>
    <row r="63" spans="1:35" x14ac:dyDescent="0.25">
      <c r="A63" s="327" t="s">
        <v>35</v>
      </c>
      <c r="B63" s="86">
        <f t="shared" ref="B63:Y63" si="4">SUM(B54:B62)</f>
        <v>300</v>
      </c>
      <c r="C63" s="110">
        <f t="shared" si="4"/>
        <v>31</v>
      </c>
      <c r="D63" s="111">
        <f t="shared" si="4"/>
        <v>0</v>
      </c>
      <c r="E63" s="111">
        <f t="shared" si="4"/>
        <v>0</v>
      </c>
      <c r="F63" s="120">
        <f t="shared" si="4"/>
        <v>53</v>
      </c>
      <c r="G63" s="111">
        <f t="shared" si="4"/>
        <v>0</v>
      </c>
      <c r="H63" s="111">
        <f t="shared" si="4"/>
        <v>0</v>
      </c>
      <c r="I63" s="121">
        <f t="shared" si="4"/>
        <v>0</v>
      </c>
      <c r="J63" s="101">
        <f t="shared" si="4"/>
        <v>377</v>
      </c>
      <c r="K63" s="110">
        <f t="shared" si="4"/>
        <v>68</v>
      </c>
      <c r="L63" s="111">
        <f t="shared" si="4"/>
        <v>0</v>
      </c>
      <c r="M63" s="111">
        <f t="shared" si="4"/>
        <v>0</v>
      </c>
      <c r="N63" s="111">
        <f>SUM(N54:N62)</f>
        <v>54</v>
      </c>
      <c r="O63" s="111">
        <f t="shared" si="4"/>
        <v>5</v>
      </c>
      <c r="P63" s="111">
        <f t="shared" si="4"/>
        <v>0</v>
      </c>
      <c r="Q63" s="137">
        <f t="shared" si="4"/>
        <v>0</v>
      </c>
      <c r="R63" s="101">
        <f t="shared" si="4"/>
        <v>316</v>
      </c>
      <c r="S63" s="110">
        <f t="shared" si="4"/>
        <v>52</v>
      </c>
      <c r="T63" s="111">
        <f t="shared" si="4"/>
        <v>0</v>
      </c>
      <c r="U63" s="111">
        <f t="shared" si="4"/>
        <v>0</v>
      </c>
      <c r="V63" s="111">
        <f t="shared" si="4"/>
        <v>26</v>
      </c>
      <c r="W63" s="111">
        <f t="shared" si="4"/>
        <v>1</v>
      </c>
      <c r="X63" s="111">
        <f t="shared" si="4"/>
        <v>0</v>
      </c>
      <c r="Y63" s="121">
        <f t="shared" si="4"/>
        <v>0</v>
      </c>
      <c r="Z63" s="361">
        <f>SUM(Z54:Z62)</f>
        <v>1144</v>
      </c>
      <c r="AA63" s="362">
        <f>SUM(AA54:AA61)</f>
        <v>139</v>
      </c>
      <c r="AB63" s="180">
        <f t="shared" ref="AB63:AI63" si="5">SUM(AB54:AB62)</f>
        <v>993</v>
      </c>
      <c r="AC63" s="130">
        <f t="shared" si="5"/>
        <v>151</v>
      </c>
      <c r="AD63" s="131">
        <f t="shared" si="5"/>
        <v>0</v>
      </c>
      <c r="AE63" s="130">
        <f t="shared" si="5"/>
        <v>0</v>
      </c>
      <c r="AF63" s="120">
        <f t="shared" si="5"/>
        <v>133</v>
      </c>
      <c r="AG63" s="120">
        <f t="shared" si="5"/>
        <v>6</v>
      </c>
      <c r="AH63" s="120">
        <f t="shared" si="5"/>
        <v>0</v>
      </c>
      <c r="AI63" s="87">
        <f t="shared" si="5"/>
        <v>0</v>
      </c>
    </row>
    <row r="64" spans="1:35" ht="15.75" thickBot="1" x14ac:dyDescent="0.3">
      <c r="A64" s="328"/>
      <c r="B64" s="336">
        <f>SUM(B63+C63+D63+E63)</f>
        <v>331</v>
      </c>
      <c r="C64" s="332"/>
      <c r="D64" s="332"/>
      <c r="E64" s="333"/>
      <c r="F64" s="334">
        <f>SUM(F63+G63+H63+I63)</f>
        <v>53</v>
      </c>
      <c r="G64" s="332"/>
      <c r="H64" s="332"/>
      <c r="I64" s="335"/>
      <c r="J64" s="336">
        <f>SUM(J63+K63+L63+M63)</f>
        <v>445</v>
      </c>
      <c r="K64" s="332"/>
      <c r="L64" s="332"/>
      <c r="M64" s="333"/>
      <c r="N64" s="334">
        <f>SUM(N63+O63+P63+Q63)</f>
        <v>59</v>
      </c>
      <c r="O64" s="332"/>
      <c r="P64" s="332"/>
      <c r="Q64" s="335"/>
      <c r="R64" s="336">
        <f>SUM(R63+S63+T63+U63)</f>
        <v>368</v>
      </c>
      <c r="S64" s="332"/>
      <c r="T64" s="332"/>
      <c r="U64" s="333"/>
      <c r="V64" s="334">
        <f>SUM(V63+W63+X63+Y63)</f>
        <v>27</v>
      </c>
      <c r="W64" s="332"/>
      <c r="X64" s="332"/>
      <c r="Y64" s="335"/>
      <c r="Z64" s="330"/>
      <c r="AA64" s="331"/>
      <c r="AB64" s="337">
        <f>SUM(AB63+AC63+AD63+AE63)</f>
        <v>1144</v>
      </c>
      <c r="AC64" s="338"/>
      <c r="AD64" s="338"/>
      <c r="AE64" s="339"/>
      <c r="AF64" s="340">
        <f>SUM(AF63+AG63+AH63+AI63)</f>
        <v>139</v>
      </c>
      <c r="AG64" s="338"/>
      <c r="AH64" s="338"/>
      <c r="AI64" s="341"/>
    </row>
    <row r="67" spans="1:35" ht="16.5" thickBot="1" x14ac:dyDescent="0.3">
      <c r="A67" s="342" t="s">
        <v>127</v>
      </c>
      <c r="B67" s="342"/>
      <c r="C67" s="342"/>
      <c r="D67" s="342"/>
      <c r="E67" s="342"/>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row>
    <row r="68" spans="1:35" x14ac:dyDescent="0.25">
      <c r="A68" s="327" t="s">
        <v>41</v>
      </c>
      <c r="B68" s="344" t="s">
        <v>59</v>
      </c>
      <c r="C68" s="345"/>
      <c r="D68" s="345"/>
      <c r="E68" s="345"/>
      <c r="F68" s="345"/>
      <c r="G68" s="345"/>
      <c r="H68" s="345"/>
      <c r="I68" s="346"/>
      <c r="J68" s="344" t="s">
        <v>60</v>
      </c>
      <c r="K68" s="345"/>
      <c r="L68" s="345"/>
      <c r="M68" s="345"/>
      <c r="N68" s="345"/>
      <c r="O68" s="345"/>
      <c r="P68" s="345"/>
      <c r="Q68" s="346"/>
      <c r="R68" s="347" t="s">
        <v>61</v>
      </c>
      <c r="S68" s="348"/>
      <c r="T68" s="348"/>
      <c r="U68" s="348"/>
      <c r="V68" s="348"/>
      <c r="W68" s="348"/>
      <c r="X68" s="348"/>
      <c r="Y68" s="349"/>
      <c r="Z68" s="344" t="s">
        <v>128</v>
      </c>
      <c r="AA68" s="345"/>
      <c r="AB68" s="345"/>
      <c r="AC68" s="345"/>
      <c r="AD68" s="345"/>
      <c r="AE68" s="345"/>
      <c r="AF68" s="345"/>
      <c r="AG68" s="345"/>
      <c r="AH68" s="345"/>
      <c r="AI68" s="346"/>
    </row>
    <row r="69" spans="1:35" ht="15" customHeight="1" x14ac:dyDescent="0.25">
      <c r="A69" s="343"/>
      <c r="B69" s="311" t="s">
        <v>42</v>
      </c>
      <c r="C69" s="312"/>
      <c r="D69" s="312"/>
      <c r="E69" s="313"/>
      <c r="F69" s="316" t="s">
        <v>43</v>
      </c>
      <c r="G69" s="312"/>
      <c r="H69" s="312"/>
      <c r="I69" s="350"/>
      <c r="J69" s="319" t="s">
        <v>42</v>
      </c>
      <c r="K69" s="320"/>
      <c r="L69" s="320"/>
      <c r="M69" s="102"/>
      <c r="N69" s="324" t="s">
        <v>43</v>
      </c>
      <c r="O69" s="320"/>
      <c r="P69" s="320"/>
      <c r="Q69" s="351"/>
      <c r="R69" s="311" t="s">
        <v>42</v>
      </c>
      <c r="S69" s="312"/>
      <c r="T69" s="312"/>
      <c r="U69" s="313"/>
      <c r="V69" s="316" t="s">
        <v>43</v>
      </c>
      <c r="W69" s="312"/>
      <c r="X69" s="312"/>
      <c r="Y69" s="350"/>
      <c r="Z69" s="352" t="s">
        <v>44</v>
      </c>
      <c r="AA69" s="354" t="s">
        <v>45</v>
      </c>
      <c r="AB69" s="319" t="s">
        <v>42</v>
      </c>
      <c r="AC69" s="320"/>
      <c r="AD69" s="320"/>
      <c r="AE69" s="321"/>
      <c r="AF69" s="324" t="s">
        <v>43</v>
      </c>
      <c r="AG69" s="320"/>
      <c r="AH69" s="320"/>
      <c r="AI69" s="351"/>
    </row>
    <row r="70" spans="1:35" x14ac:dyDescent="0.25">
      <c r="A70" s="343"/>
      <c r="B70" s="311" t="s">
        <v>46</v>
      </c>
      <c r="C70" s="312"/>
      <c r="D70" s="313"/>
      <c r="E70" s="322" t="s">
        <v>36</v>
      </c>
      <c r="F70" s="316" t="s">
        <v>46</v>
      </c>
      <c r="G70" s="312"/>
      <c r="H70" s="313"/>
      <c r="I70" s="357" t="s">
        <v>36</v>
      </c>
      <c r="J70" s="319" t="s">
        <v>46</v>
      </c>
      <c r="K70" s="320"/>
      <c r="L70" s="321"/>
      <c r="M70" s="322" t="s">
        <v>36</v>
      </c>
      <c r="N70" s="324" t="s">
        <v>46</v>
      </c>
      <c r="O70" s="320"/>
      <c r="P70" s="321"/>
      <c r="Q70" s="325" t="s">
        <v>36</v>
      </c>
      <c r="R70" s="311" t="s">
        <v>46</v>
      </c>
      <c r="S70" s="312"/>
      <c r="T70" s="313"/>
      <c r="U70" s="314" t="s">
        <v>36</v>
      </c>
      <c r="V70" s="316" t="s">
        <v>46</v>
      </c>
      <c r="W70" s="312"/>
      <c r="X70" s="313"/>
      <c r="Y70" s="317" t="s">
        <v>36</v>
      </c>
      <c r="Z70" s="353"/>
      <c r="AA70" s="355"/>
      <c r="AB70" s="319" t="s">
        <v>46</v>
      </c>
      <c r="AC70" s="320"/>
      <c r="AD70" s="321"/>
      <c r="AE70" s="322" t="s">
        <v>36</v>
      </c>
      <c r="AF70" s="324" t="s">
        <v>46</v>
      </c>
      <c r="AG70" s="320"/>
      <c r="AH70" s="321"/>
      <c r="AI70" s="325" t="s">
        <v>36</v>
      </c>
    </row>
    <row r="71" spans="1:35" ht="15.75" thickBot="1" x14ac:dyDescent="0.3">
      <c r="A71" s="328"/>
      <c r="B71" s="119" t="s">
        <v>47</v>
      </c>
      <c r="C71" s="108" t="s">
        <v>48</v>
      </c>
      <c r="D71" s="109"/>
      <c r="E71" s="356"/>
      <c r="F71" s="118" t="s">
        <v>47</v>
      </c>
      <c r="G71" s="119" t="s">
        <v>48</v>
      </c>
      <c r="H71" s="119"/>
      <c r="I71" s="358"/>
      <c r="J71" s="127" t="s">
        <v>47</v>
      </c>
      <c r="K71" s="128" t="s">
        <v>48</v>
      </c>
      <c r="L71" s="129"/>
      <c r="M71" s="323"/>
      <c r="N71" s="108" t="s">
        <v>47</v>
      </c>
      <c r="O71" s="128" t="s">
        <v>48</v>
      </c>
      <c r="P71" s="129"/>
      <c r="Q71" s="331"/>
      <c r="R71" s="107" t="s">
        <v>47</v>
      </c>
      <c r="S71" s="119" t="s">
        <v>48</v>
      </c>
      <c r="T71" s="125"/>
      <c r="U71" s="315"/>
      <c r="V71" s="109" t="s">
        <v>47</v>
      </c>
      <c r="W71" s="138" t="s">
        <v>48</v>
      </c>
      <c r="X71" s="138"/>
      <c r="Y71" s="318"/>
      <c r="Z71" s="353"/>
      <c r="AA71" s="355"/>
      <c r="AB71" s="127" t="s">
        <v>47</v>
      </c>
      <c r="AC71" s="128" t="s">
        <v>48</v>
      </c>
      <c r="AD71" s="129"/>
      <c r="AE71" s="323"/>
      <c r="AF71" s="258" t="s">
        <v>47</v>
      </c>
      <c r="AG71" s="259" t="s">
        <v>48</v>
      </c>
      <c r="AH71" s="259"/>
      <c r="AI71" s="326"/>
    </row>
    <row r="72" spans="1:35" x14ac:dyDescent="0.25">
      <c r="A72" s="252" t="s">
        <v>133</v>
      </c>
      <c r="B72" s="135">
        <v>7</v>
      </c>
      <c r="C72" s="113">
        <v>4</v>
      </c>
      <c r="D72" s="114"/>
      <c r="E72" s="50"/>
      <c r="F72" s="115"/>
      <c r="G72" s="113">
        <v>3</v>
      </c>
      <c r="H72" s="123"/>
      <c r="I72" s="33"/>
      <c r="J72" s="112">
        <v>5</v>
      </c>
      <c r="K72" s="113">
        <v>7</v>
      </c>
      <c r="L72" s="114"/>
      <c r="M72" s="238"/>
      <c r="N72" s="115"/>
      <c r="O72" s="114"/>
      <c r="P72" s="114"/>
      <c r="Q72" s="50"/>
      <c r="R72" s="115"/>
      <c r="S72" s="113">
        <v>7</v>
      </c>
      <c r="T72" s="114"/>
      <c r="U72" s="50"/>
      <c r="V72" s="115"/>
      <c r="W72" s="113">
        <v>1</v>
      </c>
      <c r="X72" s="123"/>
      <c r="Y72" s="255"/>
      <c r="Z72" s="166">
        <f>SUM(B72,C72,J72,K72,S72)</f>
        <v>30</v>
      </c>
      <c r="AA72" s="264">
        <f>SUM(G72,W72)</f>
        <v>4</v>
      </c>
      <c r="AB72" s="112">
        <f>SUM(B72,J72,R72)</f>
        <v>12</v>
      </c>
      <c r="AC72" s="113">
        <f>SUM(C72,K72,S72)</f>
        <v>18</v>
      </c>
      <c r="AD72" s="114"/>
      <c r="AE72" s="50"/>
      <c r="AF72" s="192"/>
      <c r="AG72" s="113">
        <f>SUM(G72,W72)</f>
        <v>4</v>
      </c>
      <c r="AH72" s="50"/>
      <c r="AI72" s="50"/>
    </row>
    <row r="73" spans="1:35" x14ac:dyDescent="0.25">
      <c r="A73" s="253" t="s">
        <v>63</v>
      </c>
      <c r="B73" s="88">
        <v>148</v>
      </c>
      <c r="C73" s="49">
        <v>68</v>
      </c>
      <c r="D73" s="53"/>
      <c r="E73" s="51"/>
      <c r="F73" s="52">
        <v>17</v>
      </c>
      <c r="G73" s="53"/>
      <c r="H73" s="122"/>
      <c r="I73" s="34"/>
      <c r="J73" s="52">
        <v>60</v>
      </c>
      <c r="K73" s="49">
        <v>78</v>
      </c>
      <c r="L73" s="53"/>
      <c r="M73" s="239"/>
      <c r="N73" s="52">
        <v>37</v>
      </c>
      <c r="O73" s="88">
        <v>1</v>
      </c>
      <c r="P73" s="53"/>
      <c r="Q73" s="51"/>
      <c r="R73" s="52">
        <v>3</v>
      </c>
      <c r="S73" s="49">
        <v>66</v>
      </c>
      <c r="T73" s="53"/>
      <c r="U73" s="51"/>
      <c r="V73" s="52">
        <v>3</v>
      </c>
      <c r="W73" s="49">
        <v>3</v>
      </c>
      <c r="X73" s="122"/>
      <c r="Y73" s="256"/>
      <c r="Z73" s="86">
        <f>SUM(B73,C73,J73,K73,R73,S73)</f>
        <v>423</v>
      </c>
      <c r="AA73" s="120">
        <f>SUM(F73,N73,O73,V73,W73)</f>
        <v>61</v>
      </c>
      <c r="AB73" s="52">
        <f>SUM(B73,J73,R73)</f>
        <v>211</v>
      </c>
      <c r="AC73" s="49">
        <f>SUM(C73,K73,S73)</f>
        <v>212</v>
      </c>
      <c r="AD73" s="53"/>
      <c r="AE73" s="51"/>
      <c r="AF73" s="262">
        <f>SUM(F73,N73,V73)</f>
        <v>57</v>
      </c>
      <c r="AG73" s="267">
        <v>4</v>
      </c>
      <c r="AH73" s="51"/>
      <c r="AI73" s="51"/>
    </row>
    <row r="74" spans="1:35" x14ac:dyDescent="0.25">
      <c r="A74" s="254" t="s">
        <v>82</v>
      </c>
      <c r="B74" s="89"/>
      <c r="C74" s="53"/>
      <c r="D74" s="53"/>
      <c r="E74" s="51"/>
      <c r="F74" s="54"/>
      <c r="G74" s="53"/>
      <c r="H74" s="122"/>
      <c r="I74" s="34"/>
      <c r="J74" s="54"/>
      <c r="K74" s="53"/>
      <c r="L74" s="53"/>
      <c r="M74" s="239"/>
      <c r="N74" s="54"/>
      <c r="O74" s="53"/>
      <c r="P74" s="53"/>
      <c r="Q74" s="51"/>
      <c r="R74" s="54"/>
      <c r="S74" s="53"/>
      <c r="T74" s="53"/>
      <c r="U74" s="51"/>
      <c r="V74" s="54"/>
      <c r="W74" s="53"/>
      <c r="X74" s="122"/>
      <c r="Y74" s="256"/>
      <c r="Z74" s="261"/>
      <c r="AA74" s="265"/>
      <c r="AB74" s="54"/>
      <c r="AC74" s="53"/>
      <c r="AD74" s="53"/>
      <c r="AE74" s="51"/>
      <c r="AF74" s="89"/>
      <c r="AG74" s="53"/>
      <c r="AH74" s="51"/>
      <c r="AI74" s="51"/>
    </row>
    <row r="75" spans="1:35" x14ac:dyDescent="0.25">
      <c r="A75" s="253" t="s">
        <v>64</v>
      </c>
      <c r="B75" s="88">
        <v>43</v>
      </c>
      <c r="C75" s="53"/>
      <c r="D75" s="53"/>
      <c r="E75" s="51"/>
      <c r="F75" s="52">
        <v>2</v>
      </c>
      <c r="G75" s="53"/>
      <c r="H75" s="122"/>
      <c r="I75" s="34"/>
      <c r="J75" s="52">
        <v>43</v>
      </c>
      <c r="K75" s="53"/>
      <c r="L75" s="53"/>
      <c r="M75" s="239"/>
      <c r="N75" s="53"/>
      <c r="O75" s="53"/>
      <c r="P75" s="53"/>
      <c r="Q75" s="51"/>
      <c r="R75" s="54"/>
      <c r="S75" s="53"/>
      <c r="T75" s="53"/>
      <c r="U75" s="51"/>
      <c r="V75" s="52"/>
      <c r="W75" s="53"/>
      <c r="X75" s="122"/>
      <c r="Y75" s="256"/>
      <c r="Z75" s="86">
        <f>SUM(B75,J75)</f>
        <v>86</v>
      </c>
      <c r="AA75" s="120">
        <f>SUM(F75)</f>
        <v>2</v>
      </c>
      <c r="AB75" s="52">
        <f>SUM(B75,J75,R75)</f>
        <v>86</v>
      </c>
      <c r="AC75" s="53"/>
      <c r="AD75" s="53"/>
      <c r="AE75" s="51"/>
      <c r="AF75" s="262">
        <f>SUM(F75)</f>
        <v>2</v>
      </c>
      <c r="AG75" s="53"/>
      <c r="AH75" s="51"/>
      <c r="AI75" s="51"/>
    </row>
    <row r="76" spans="1:35" x14ac:dyDescent="0.25">
      <c r="A76" s="254" t="s">
        <v>82</v>
      </c>
      <c r="B76" s="88">
        <v>22</v>
      </c>
      <c r="C76" s="53"/>
      <c r="D76" s="53"/>
      <c r="E76" s="51"/>
      <c r="F76" s="54"/>
      <c r="G76" s="53"/>
      <c r="H76" s="122"/>
      <c r="I76" s="34"/>
      <c r="J76" s="52">
        <v>8</v>
      </c>
      <c r="K76" s="53"/>
      <c r="L76" s="53"/>
      <c r="M76" s="239"/>
      <c r="N76" s="54"/>
      <c r="O76" s="53"/>
      <c r="P76" s="53"/>
      <c r="Q76" s="51"/>
      <c r="R76" s="54"/>
      <c r="S76" s="53"/>
      <c r="T76" s="53"/>
      <c r="U76" s="51"/>
      <c r="V76" s="54"/>
      <c r="W76" s="53"/>
      <c r="X76" s="122"/>
      <c r="Y76" s="256"/>
      <c r="Z76" s="86">
        <v>30</v>
      </c>
      <c r="AA76" s="117"/>
      <c r="AB76" s="52">
        <f>SUM(B76,J76)</f>
        <v>30</v>
      </c>
      <c r="AC76" s="53"/>
      <c r="AD76" s="53"/>
      <c r="AE76" s="51"/>
      <c r="AF76" s="89"/>
      <c r="AG76" s="53"/>
      <c r="AH76" s="51"/>
      <c r="AI76" s="51"/>
    </row>
    <row r="77" spans="1:35" x14ac:dyDescent="0.25">
      <c r="A77" s="253" t="s">
        <v>65</v>
      </c>
      <c r="B77" s="88">
        <v>6</v>
      </c>
      <c r="C77" s="53"/>
      <c r="D77" s="53"/>
      <c r="E77" s="51"/>
      <c r="F77" s="54"/>
      <c r="G77" s="53"/>
      <c r="H77" s="122"/>
      <c r="I77" s="34"/>
      <c r="J77" s="52">
        <v>7</v>
      </c>
      <c r="K77" s="53"/>
      <c r="L77" s="53"/>
      <c r="M77" s="239"/>
      <c r="N77" s="52">
        <v>2</v>
      </c>
      <c r="O77" s="53"/>
      <c r="P77" s="53"/>
      <c r="Q77" s="51"/>
      <c r="R77" s="54"/>
      <c r="S77" s="53"/>
      <c r="T77" s="53"/>
      <c r="U77" s="51"/>
      <c r="V77" s="54"/>
      <c r="W77" s="53"/>
      <c r="X77" s="122"/>
      <c r="Y77" s="256"/>
      <c r="Z77" s="86">
        <v>13</v>
      </c>
      <c r="AA77" s="120">
        <v>2</v>
      </c>
      <c r="AB77" s="52">
        <f>SUM(B77,J77)</f>
        <v>13</v>
      </c>
      <c r="AC77" s="53"/>
      <c r="AD77" s="53"/>
      <c r="AE77" s="51"/>
      <c r="AF77" s="262">
        <v>2</v>
      </c>
      <c r="AG77" s="53"/>
      <c r="AH77" s="51"/>
      <c r="AI77" s="51"/>
    </row>
    <row r="78" spans="1:35" x14ac:dyDescent="0.25">
      <c r="A78" s="254" t="s">
        <v>82</v>
      </c>
      <c r="B78" s="89"/>
      <c r="C78" s="53"/>
      <c r="D78" s="53"/>
      <c r="E78" s="51"/>
      <c r="F78" s="54"/>
      <c r="G78" s="53"/>
      <c r="H78" s="122"/>
      <c r="I78" s="34"/>
      <c r="J78" s="54"/>
      <c r="K78" s="53"/>
      <c r="L78" s="53"/>
      <c r="M78" s="239"/>
      <c r="N78" s="54"/>
      <c r="O78" s="53"/>
      <c r="P78" s="53"/>
      <c r="Q78" s="51"/>
      <c r="R78" s="54"/>
      <c r="S78" s="53"/>
      <c r="T78" s="53"/>
      <c r="U78" s="51"/>
      <c r="V78" s="54"/>
      <c r="W78" s="53"/>
      <c r="X78" s="122"/>
      <c r="Y78" s="256"/>
      <c r="Z78" s="261"/>
      <c r="AA78" s="265"/>
      <c r="AB78" s="54"/>
      <c r="AC78" s="53"/>
      <c r="AD78" s="53"/>
      <c r="AE78" s="51"/>
      <c r="AF78" s="89"/>
      <c r="AG78" s="53"/>
      <c r="AH78" s="51"/>
      <c r="AI78" s="51"/>
    </row>
    <row r="79" spans="1:35" x14ac:dyDescent="0.25">
      <c r="A79" s="253" t="s">
        <v>66</v>
      </c>
      <c r="B79" s="89"/>
      <c r="C79" s="49">
        <v>9</v>
      </c>
      <c r="D79" s="53"/>
      <c r="E79" s="51"/>
      <c r="F79" s="54"/>
      <c r="G79" s="53"/>
      <c r="H79" s="122"/>
      <c r="I79" s="34"/>
      <c r="J79" s="53"/>
      <c r="K79" s="88">
        <v>4</v>
      </c>
      <c r="L79" s="53"/>
      <c r="M79" s="239"/>
      <c r="N79" s="54"/>
      <c r="O79" s="53"/>
      <c r="P79" s="53"/>
      <c r="Q79" s="51"/>
      <c r="R79" s="54"/>
      <c r="S79" s="49">
        <v>1</v>
      </c>
      <c r="T79" s="53"/>
      <c r="U79" s="51"/>
      <c r="V79" s="54"/>
      <c r="W79" s="53"/>
      <c r="X79" s="122"/>
      <c r="Y79" s="256"/>
      <c r="Z79" s="86">
        <v>14</v>
      </c>
      <c r="AA79" s="117"/>
      <c r="AB79" s="54"/>
      <c r="AC79" s="49">
        <f>SUM(C79,K79,S79)</f>
        <v>14</v>
      </c>
      <c r="AD79" s="53"/>
      <c r="AE79" s="51"/>
      <c r="AF79" s="89"/>
      <c r="AG79" s="53"/>
      <c r="AH79" s="51"/>
      <c r="AI79" s="51"/>
    </row>
    <row r="80" spans="1:35" ht="15.75" thickBot="1" x14ac:dyDescent="0.3">
      <c r="A80" s="254" t="s">
        <v>82</v>
      </c>
      <c r="B80" s="126"/>
      <c r="C80" s="55"/>
      <c r="D80" s="55"/>
      <c r="E80" s="60"/>
      <c r="F80" s="58"/>
      <c r="G80" s="55"/>
      <c r="H80" s="124"/>
      <c r="I80" s="47"/>
      <c r="J80" s="56"/>
      <c r="K80" s="55"/>
      <c r="L80" s="55"/>
      <c r="M80" s="240"/>
      <c r="N80" s="58"/>
      <c r="O80" s="55"/>
      <c r="P80" s="55"/>
      <c r="Q80" s="60"/>
      <c r="R80" s="58"/>
      <c r="S80" s="260">
        <v>7</v>
      </c>
      <c r="T80" s="55"/>
      <c r="U80" s="60"/>
      <c r="V80" s="58"/>
      <c r="W80" s="55"/>
      <c r="X80" s="124"/>
      <c r="Y80" s="257"/>
      <c r="Z80" s="263">
        <v>7</v>
      </c>
      <c r="AA80" s="266"/>
      <c r="AB80" s="58"/>
      <c r="AC80" s="260">
        <v>7</v>
      </c>
      <c r="AD80" s="55"/>
      <c r="AE80" s="60"/>
      <c r="AF80" s="90"/>
      <c r="AG80" s="57"/>
      <c r="AH80" s="60"/>
      <c r="AI80" s="60"/>
    </row>
    <row r="81" spans="1:35" x14ac:dyDescent="0.25">
      <c r="A81" s="327" t="s">
        <v>35</v>
      </c>
      <c r="B81" s="130">
        <f t="shared" ref="B81:Y81" si="6">SUM(B72:B80)</f>
        <v>226</v>
      </c>
      <c r="C81" s="110">
        <f t="shared" si="6"/>
        <v>81</v>
      </c>
      <c r="D81" s="111">
        <f t="shared" si="6"/>
        <v>0</v>
      </c>
      <c r="E81" s="111">
        <f t="shared" si="6"/>
        <v>0</v>
      </c>
      <c r="F81" s="120">
        <f t="shared" si="6"/>
        <v>19</v>
      </c>
      <c r="G81" s="111">
        <f t="shared" si="6"/>
        <v>3</v>
      </c>
      <c r="H81" s="111">
        <f t="shared" si="6"/>
        <v>0</v>
      </c>
      <c r="I81" s="121">
        <f t="shared" si="6"/>
        <v>0</v>
      </c>
      <c r="J81" s="101">
        <f t="shared" si="6"/>
        <v>123</v>
      </c>
      <c r="K81" s="110">
        <f t="shared" si="6"/>
        <v>89</v>
      </c>
      <c r="L81" s="111">
        <f t="shared" si="6"/>
        <v>0</v>
      </c>
      <c r="M81" s="111">
        <f t="shared" si="6"/>
        <v>0</v>
      </c>
      <c r="N81" s="111">
        <f>SUM(N72:N80)</f>
        <v>39</v>
      </c>
      <c r="O81" s="111">
        <f t="shared" si="6"/>
        <v>1</v>
      </c>
      <c r="P81" s="111">
        <f t="shared" si="6"/>
        <v>0</v>
      </c>
      <c r="Q81" s="137">
        <f t="shared" si="6"/>
        <v>0</v>
      </c>
      <c r="R81" s="101">
        <f t="shared" si="6"/>
        <v>3</v>
      </c>
      <c r="S81" s="110">
        <f t="shared" si="6"/>
        <v>81</v>
      </c>
      <c r="T81" s="111">
        <f t="shared" si="6"/>
        <v>0</v>
      </c>
      <c r="U81" s="111">
        <f t="shared" si="6"/>
        <v>0</v>
      </c>
      <c r="V81" s="111">
        <f t="shared" si="6"/>
        <v>3</v>
      </c>
      <c r="W81" s="111">
        <f t="shared" si="6"/>
        <v>4</v>
      </c>
      <c r="X81" s="111">
        <f t="shared" si="6"/>
        <v>0</v>
      </c>
      <c r="Y81" s="121">
        <f t="shared" si="6"/>
        <v>0</v>
      </c>
      <c r="Z81" s="329">
        <f>SUM(Z72:Z80)</f>
        <v>603</v>
      </c>
      <c r="AA81" s="326">
        <f>SUM(AA72:AA79)</f>
        <v>69</v>
      </c>
      <c r="AB81" s="180">
        <f t="shared" ref="AB81:AI81" si="7">SUM(AB72:AB80)</f>
        <v>352</v>
      </c>
      <c r="AC81" s="130">
        <f t="shared" si="7"/>
        <v>251</v>
      </c>
      <c r="AD81" s="131">
        <f t="shared" si="7"/>
        <v>0</v>
      </c>
      <c r="AE81" s="130">
        <f t="shared" si="7"/>
        <v>0</v>
      </c>
      <c r="AF81" s="120">
        <f t="shared" si="7"/>
        <v>61</v>
      </c>
      <c r="AG81" s="120">
        <f t="shared" si="7"/>
        <v>8</v>
      </c>
      <c r="AH81" s="120">
        <f t="shared" si="7"/>
        <v>0</v>
      </c>
      <c r="AI81" s="87">
        <f t="shared" si="7"/>
        <v>0</v>
      </c>
    </row>
    <row r="82" spans="1:35" ht="15.75" thickBot="1" x14ac:dyDescent="0.3">
      <c r="A82" s="328"/>
      <c r="B82" s="332">
        <f>SUM(B81+C81+D81+E81)</f>
        <v>307</v>
      </c>
      <c r="C82" s="332"/>
      <c r="D82" s="332"/>
      <c r="E82" s="333"/>
      <c r="F82" s="334">
        <f>SUM(F81+G81+H81+I81)</f>
        <v>22</v>
      </c>
      <c r="G82" s="332"/>
      <c r="H82" s="332"/>
      <c r="I82" s="335"/>
      <c r="J82" s="336">
        <f>SUM(J81+K81+L81+M81)</f>
        <v>212</v>
      </c>
      <c r="K82" s="332"/>
      <c r="L82" s="332"/>
      <c r="M82" s="333"/>
      <c r="N82" s="334">
        <f>SUM(N81+O81+P81+Q81)</f>
        <v>40</v>
      </c>
      <c r="O82" s="332"/>
      <c r="P82" s="332"/>
      <c r="Q82" s="335"/>
      <c r="R82" s="336">
        <f>SUM(R81+S81+T81+U81)</f>
        <v>84</v>
      </c>
      <c r="S82" s="332"/>
      <c r="T82" s="332"/>
      <c r="U82" s="333"/>
      <c r="V82" s="334">
        <f>SUM(V81+W81+X81+Y81)</f>
        <v>7</v>
      </c>
      <c r="W82" s="332"/>
      <c r="X82" s="332"/>
      <c r="Y82" s="335"/>
      <c r="Z82" s="330"/>
      <c r="AA82" s="331"/>
      <c r="AB82" s="337">
        <f>SUM(AB81+AC81+AD81+AE81)</f>
        <v>603</v>
      </c>
      <c r="AC82" s="338"/>
      <c r="AD82" s="338"/>
      <c r="AE82" s="339"/>
      <c r="AF82" s="340">
        <f>SUM(AF81+AG81+AH81+AI81)</f>
        <v>69</v>
      </c>
      <c r="AG82" s="338"/>
      <c r="AH82" s="338"/>
      <c r="AI82" s="341"/>
    </row>
  </sheetData>
  <mergeCells count="188">
    <mergeCell ref="N15:Q15"/>
    <mergeCell ref="R15:U15"/>
    <mergeCell ref="V15:Y15"/>
    <mergeCell ref="N16:P16"/>
    <mergeCell ref="Q16:Q17"/>
    <mergeCell ref="V16:X16"/>
    <mergeCell ref="Y16:Y17"/>
    <mergeCell ref="M16:M17"/>
    <mergeCell ref="R16:T16"/>
    <mergeCell ref="U16:U17"/>
    <mergeCell ref="A27:A28"/>
    <mergeCell ref="Z27:Z28"/>
    <mergeCell ref="B6:I6"/>
    <mergeCell ref="L6:O6"/>
    <mergeCell ref="S6:AA6"/>
    <mergeCell ref="B7:I7"/>
    <mergeCell ref="L7:O7"/>
    <mergeCell ref="S7:AA7"/>
    <mergeCell ref="A1:AI1"/>
    <mergeCell ref="A2:AI2"/>
    <mergeCell ref="A3:AI3"/>
    <mergeCell ref="A4:AI4"/>
    <mergeCell ref="B5:I5"/>
    <mergeCell ref="L5:O5"/>
    <mergeCell ref="S5:AA5"/>
    <mergeCell ref="AA27:AA28"/>
    <mergeCell ref="B28:E28"/>
    <mergeCell ref="F28:I28"/>
    <mergeCell ref="N28:Q28"/>
    <mergeCell ref="R28:U28"/>
    <mergeCell ref="V28:Y28"/>
    <mergeCell ref="J28:M28"/>
    <mergeCell ref="AB28:AE28"/>
    <mergeCell ref="AF28:AI28"/>
    <mergeCell ref="A9:AI9"/>
    <mergeCell ref="A11:AI11"/>
    <mergeCell ref="A13:AI13"/>
    <mergeCell ref="A14:A17"/>
    <mergeCell ref="B14:I14"/>
    <mergeCell ref="J14:Q14"/>
    <mergeCell ref="R14:Y14"/>
    <mergeCell ref="Z14:AI14"/>
    <mergeCell ref="B15:E15"/>
    <mergeCell ref="F15:I15"/>
    <mergeCell ref="B16:D16"/>
    <mergeCell ref="E16:E17"/>
    <mergeCell ref="Z15:Z17"/>
    <mergeCell ref="J16:L16"/>
    <mergeCell ref="J15:L15"/>
    <mergeCell ref="AB16:AD16"/>
    <mergeCell ref="AI16:AI17"/>
    <mergeCell ref="AF16:AH16"/>
    <mergeCell ref="AB15:AE15"/>
    <mergeCell ref="AF15:AI15"/>
    <mergeCell ref="AA15:AA17"/>
    <mergeCell ref="AE16:AE17"/>
    <mergeCell ref="F16:H16"/>
    <mergeCell ref="I16:I17"/>
    <mergeCell ref="AB34:AD34"/>
    <mergeCell ref="AE34:AE35"/>
    <mergeCell ref="AF34:AH34"/>
    <mergeCell ref="AI34:AI35"/>
    <mergeCell ref="N34:P34"/>
    <mergeCell ref="Q34:Q35"/>
    <mergeCell ref="R34:T34"/>
    <mergeCell ref="U34:U35"/>
    <mergeCell ref="J33:L33"/>
    <mergeCell ref="M34:M35"/>
    <mergeCell ref="A45:A46"/>
    <mergeCell ref="Z45:Z46"/>
    <mergeCell ref="AA45:AA46"/>
    <mergeCell ref="B46:E46"/>
    <mergeCell ref="F46:I46"/>
    <mergeCell ref="J46:M46"/>
    <mergeCell ref="N46:Q46"/>
    <mergeCell ref="V34:X34"/>
    <mergeCell ref="A31:AI31"/>
    <mergeCell ref="A32:A35"/>
    <mergeCell ref="B32:I32"/>
    <mergeCell ref="J32:Q32"/>
    <mergeCell ref="R32:Y32"/>
    <mergeCell ref="Z32:AI32"/>
    <mergeCell ref="B33:E33"/>
    <mergeCell ref="F33:I33"/>
    <mergeCell ref="N33:Q33"/>
    <mergeCell ref="R33:U33"/>
    <mergeCell ref="V33:Y33"/>
    <mergeCell ref="Z33:Z35"/>
    <mergeCell ref="AA33:AA35"/>
    <mergeCell ref="AB33:AE33"/>
    <mergeCell ref="AF33:AI33"/>
    <mergeCell ref="Y34:Y35"/>
    <mergeCell ref="B51:E51"/>
    <mergeCell ref="F51:I51"/>
    <mergeCell ref="J51:L51"/>
    <mergeCell ref="N51:Q51"/>
    <mergeCell ref="R51:U51"/>
    <mergeCell ref="V51:Y51"/>
    <mergeCell ref="Z51:Z53"/>
    <mergeCell ref="AA51:AA53"/>
    <mergeCell ref="AB51:AE51"/>
    <mergeCell ref="B52:D52"/>
    <mergeCell ref="E52:E53"/>
    <mergeCell ref="F52:H52"/>
    <mergeCell ref="I52:I53"/>
    <mergeCell ref="J52:L52"/>
    <mergeCell ref="M52:M53"/>
    <mergeCell ref="N70:P70"/>
    <mergeCell ref="Q70:Q71"/>
    <mergeCell ref="A50:A53"/>
    <mergeCell ref="B50:I50"/>
    <mergeCell ref="J50:Q50"/>
    <mergeCell ref="R50:Y50"/>
    <mergeCell ref="V64:Y64"/>
    <mergeCell ref="Y52:Y53"/>
    <mergeCell ref="AB52:AD52"/>
    <mergeCell ref="N52:P52"/>
    <mergeCell ref="Q52:Q53"/>
    <mergeCell ref="R52:T52"/>
    <mergeCell ref="U52:U53"/>
    <mergeCell ref="V52:X52"/>
    <mergeCell ref="AB64:AE64"/>
    <mergeCell ref="A63:A64"/>
    <mergeCell ref="Z63:Z64"/>
    <mergeCell ref="AA63:AA64"/>
    <mergeCell ref="B64:E64"/>
    <mergeCell ref="F64:I64"/>
    <mergeCell ref="J64:M64"/>
    <mergeCell ref="N64:Q64"/>
    <mergeCell ref="R64:U64"/>
    <mergeCell ref="Z50:AI50"/>
    <mergeCell ref="AB82:AE82"/>
    <mergeCell ref="AF82:AI82"/>
    <mergeCell ref="A67:AI67"/>
    <mergeCell ref="A68:A71"/>
    <mergeCell ref="B68:I68"/>
    <mergeCell ref="J68:Q68"/>
    <mergeCell ref="R68:Y68"/>
    <mergeCell ref="Z68:AI68"/>
    <mergeCell ref="B69:E69"/>
    <mergeCell ref="F69:I69"/>
    <mergeCell ref="J69:L69"/>
    <mergeCell ref="N69:Q69"/>
    <mergeCell ref="R69:U69"/>
    <mergeCell ref="V69:Y69"/>
    <mergeCell ref="Z69:Z71"/>
    <mergeCell ref="AA69:AA71"/>
    <mergeCell ref="AB69:AE69"/>
    <mergeCell ref="AF69:AI69"/>
    <mergeCell ref="B70:D70"/>
    <mergeCell ref="E70:E71"/>
    <mergeCell ref="F70:H70"/>
    <mergeCell ref="I70:I71"/>
    <mergeCell ref="J70:L70"/>
    <mergeCell ref="M70:M71"/>
    <mergeCell ref="A81:A82"/>
    <mergeCell ref="Z81:Z82"/>
    <mergeCell ref="AA81:AA82"/>
    <mergeCell ref="B82:E82"/>
    <mergeCell ref="F82:I82"/>
    <mergeCell ref="J82:M82"/>
    <mergeCell ref="N82:Q82"/>
    <mergeCell ref="R82:U82"/>
    <mergeCell ref="V82:Y82"/>
    <mergeCell ref="AD10:AI10"/>
    <mergeCell ref="R70:T70"/>
    <mergeCell ref="U70:U71"/>
    <mergeCell ref="V70:X70"/>
    <mergeCell ref="Y70:Y71"/>
    <mergeCell ref="AB70:AD70"/>
    <mergeCell ref="AE70:AE71"/>
    <mergeCell ref="AF70:AH70"/>
    <mergeCell ref="AI70:AI71"/>
    <mergeCell ref="AE52:AE53"/>
    <mergeCell ref="AF52:AH52"/>
    <mergeCell ref="AF64:AI64"/>
    <mergeCell ref="AF51:AI51"/>
    <mergeCell ref="AI52:AI53"/>
    <mergeCell ref="R46:U46"/>
    <mergeCell ref="V46:Y46"/>
    <mergeCell ref="AB46:AE46"/>
    <mergeCell ref="AF46:AI46"/>
    <mergeCell ref="A49:AI49"/>
    <mergeCell ref="B34:D34"/>
    <mergeCell ref="E34:E35"/>
    <mergeCell ref="F34:H34"/>
    <mergeCell ref="I34:I35"/>
    <mergeCell ref="J34:L34"/>
  </mergeCells>
  <hyperlinks>
    <hyperlink ref="S6" r:id="rId1"/>
    <hyperlink ref="S5"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9"/>
  <sheetViews>
    <sheetView topLeftCell="A16" zoomScale="60" zoomScaleNormal="60" workbookViewId="0">
      <selection activeCell="AK13" sqref="AK13"/>
    </sheetView>
  </sheetViews>
  <sheetFormatPr defaultRowHeight="15" x14ac:dyDescent="0.25"/>
  <cols>
    <col min="1" max="1" width="22.140625" customWidth="1"/>
    <col min="2" max="2" width="34.140625" customWidth="1"/>
    <col min="3" max="33" width="5.7109375" customWidth="1"/>
  </cols>
  <sheetData>
    <row r="1" spans="1:33" ht="18.75" x14ac:dyDescent="0.25">
      <c r="A1" s="382" t="s">
        <v>0</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row>
    <row r="2" spans="1:33" ht="18.75" x14ac:dyDescent="0.25">
      <c r="A2" s="383" t="s">
        <v>1</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row>
    <row r="3" spans="1:33" ht="18.75" x14ac:dyDescent="0.25">
      <c r="A3" s="384" t="s">
        <v>132</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row>
    <row r="4" spans="1:33" ht="60.75" customHeight="1" x14ac:dyDescent="0.25">
      <c r="A4" s="444" t="s">
        <v>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row>
    <row r="5" spans="1:33" x14ac:dyDescent="0.25">
      <c r="B5" s="1"/>
      <c r="C5" s="2"/>
      <c r="D5" s="2"/>
      <c r="G5" s="386"/>
      <c r="H5" s="386"/>
      <c r="I5" s="386"/>
      <c r="J5" s="386"/>
      <c r="K5" s="386"/>
      <c r="L5" s="445" t="s">
        <v>4</v>
      </c>
      <c r="M5" s="445"/>
      <c r="N5" s="445"/>
      <c r="O5" s="3"/>
      <c r="Q5" s="387" t="s">
        <v>5</v>
      </c>
      <c r="R5" s="387"/>
      <c r="S5" s="387"/>
      <c r="T5" s="387"/>
      <c r="U5" s="387"/>
      <c r="V5" s="387"/>
      <c r="W5" s="387"/>
    </row>
    <row r="6" spans="1:33" x14ac:dyDescent="0.25">
      <c r="B6" s="1"/>
      <c r="C6" s="2"/>
      <c r="D6" s="2"/>
      <c r="G6" s="378"/>
      <c r="H6" s="378"/>
      <c r="I6" s="378"/>
      <c r="J6" s="378"/>
      <c r="K6" s="378"/>
      <c r="L6" s="446" t="s">
        <v>7</v>
      </c>
      <c r="M6" s="446"/>
      <c r="N6" s="446"/>
      <c r="O6" s="2"/>
      <c r="P6" s="2"/>
      <c r="Q6" s="379" t="s">
        <v>8</v>
      </c>
      <c r="R6" s="379"/>
      <c r="S6" s="379"/>
      <c r="T6" s="379"/>
      <c r="U6" s="379"/>
      <c r="V6" s="379"/>
      <c r="W6" s="379"/>
    </row>
    <row r="7" spans="1:33" x14ac:dyDescent="0.25">
      <c r="B7" s="1"/>
      <c r="C7" s="4"/>
      <c r="D7" s="4"/>
      <c r="G7" s="380"/>
      <c r="H7" s="380"/>
      <c r="I7" s="380"/>
      <c r="J7" s="380"/>
      <c r="K7" s="380"/>
      <c r="L7" s="447"/>
      <c r="M7" s="447"/>
      <c r="N7" s="447"/>
      <c r="O7" s="4"/>
      <c r="Q7" s="381"/>
      <c r="R7" s="381"/>
      <c r="S7" s="381"/>
      <c r="T7" s="381"/>
      <c r="U7" s="381"/>
      <c r="V7" s="381"/>
      <c r="W7" s="381"/>
    </row>
    <row r="8" spans="1:33" x14ac:dyDescent="0.25">
      <c r="A8" s="390"/>
      <c r="B8" s="390"/>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row>
    <row r="9" spans="1:33" ht="17.25" x14ac:dyDescent="0.25">
      <c r="A9" s="366" t="s">
        <v>9</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row>
    <row r="10" spans="1:33" ht="17.25" x14ac:dyDescent="0.25">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row>
    <row r="11" spans="1:33" ht="17.25" x14ac:dyDescent="0.25">
      <c r="A11" s="367" t="s">
        <v>10</v>
      </c>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row>
    <row r="12" spans="1:33" ht="17.25" x14ac:dyDescent="0.25">
      <c r="B12" s="5"/>
      <c r="C12" s="5"/>
      <c r="D12" s="5"/>
      <c r="E12" s="5"/>
      <c r="F12" s="5"/>
      <c r="G12" s="5"/>
      <c r="H12" s="5"/>
      <c r="I12" s="5"/>
      <c r="J12" s="5"/>
      <c r="K12" s="5"/>
      <c r="L12" s="5"/>
      <c r="M12" s="5"/>
      <c r="N12" s="5"/>
      <c r="O12" s="5"/>
      <c r="P12" s="5"/>
      <c r="Q12" s="5"/>
      <c r="R12" s="5"/>
      <c r="S12" s="5"/>
      <c r="T12" s="5"/>
      <c r="U12" s="5"/>
      <c r="V12" s="5"/>
      <c r="W12" s="5"/>
      <c r="X12" s="5"/>
      <c r="Y12" s="5"/>
      <c r="Z12" s="310"/>
      <c r="AA12" s="310"/>
      <c r="AB12" s="310"/>
      <c r="AC12" s="310"/>
      <c r="AD12" s="310"/>
      <c r="AE12" s="310"/>
      <c r="AF12" s="310"/>
      <c r="AG12" s="310"/>
    </row>
    <row r="13" spans="1:33" ht="16.5" thickBot="1" x14ac:dyDescent="0.3">
      <c r="A13" s="342" t="s">
        <v>11</v>
      </c>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row>
    <row r="14" spans="1:33" ht="15.75" thickBot="1" x14ac:dyDescent="0.3">
      <c r="A14" s="391" t="s">
        <v>12</v>
      </c>
      <c r="B14" s="392"/>
      <c r="C14" s="397" t="s">
        <v>13</v>
      </c>
      <c r="D14" s="398"/>
      <c r="E14" s="398"/>
      <c r="F14" s="398"/>
      <c r="G14" s="398"/>
      <c r="H14" s="398"/>
      <c r="I14" s="399"/>
      <c r="J14" s="397" t="s">
        <v>14</v>
      </c>
      <c r="K14" s="398"/>
      <c r="L14" s="398"/>
      <c r="M14" s="398"/>
      <c r="N14" s="398"/>
      <c r="O14" s="398"/>
      <c r="P14" s="399"/>
      <c r="Q14" s="397" t="s">
        <v>15</v>
      </c>
      <c r="R14" s="398"/>
      <c r="S14" s="398"/>
      <c r="T14" s="398"/>
      <c r="U14" s="398"/>
      <c r="V14" s="398"/>
      <c r="W14" s="399"/>
      <c r="X14" s="411" t="s">
        <v>16</v>
      </c>
      <c r="Y14" s="412"/>
      <c r="Z14" s="412"/>
      <c r="AA14" s="412"/>
      <c r="AB14" s="412"/>
      <c r="AC14" s="412"/>
      <c r="AD14" s="412"/>
      <c r="AE14" s="412"/>
      <c r="AF14" s="412"/>
      <c r="AG14" s="413"/>
    </row>
    <row r="15" spans="1:33" ht="15.75" customHeight="1" thickBot="1" x14ac:dyDescent="0.3">
      <c r="A15" s="393"/>
      <c r="B15" s="431"/>
      <c r="C15" s="397" t="s">
        <v>17</v>
      </c>
      <c r="D15" s="399"/>
      <c r="E15" s="397" t="s">
        <v>18</v>
      </c>
      <c r="F15" s="399"/>
      <c r="G15" s="397" t="s">
        <v>36</v>
      </c>
      <c r="H15" s="398"/>
      <c r="I15" s="399"/>
      <c r="J15" s="397" t="s">
        <v>17</v>
      </c>
      <c r="K15" s="399"/>
      <c r="L15" s="397" t="s">
        <v>18</v>
      </c>
      <c r="M15" s="399"/>
      <c r="N15" s="397" t="s">
        <v>36</v>
      </c>
      <c r="O15" s="398"/>
      <c r="P15" s="399"/>
      <c r="Q15" s="397" t="s">
        <v>17</v>
      </c>
      <c r="R15" s="399"/>
      <c r="S15" s="397" t="s">
        <v>18</v>
      </c>
      <c r="T15" s="399"/>
      <c r="U15" s="397" t="s">
        <v>36</v>
      </c>
      <c r="V15" s="398"/>
      <c r="W15" s="399"/>
      <c r="X15" s="425" t="s">
        <v>74</v>
      </c>
      <c r="Y15" s="427" t="s">
        <v>75</v>
      </c>
      <c r="Z15" s="429" t="s">
        <v>120</v>
      </c>
      <c r="AA15" s="397" t="s">
        <v>17</v>
      </c>
      <c r="AB15" s="399"/>
      <c r="AC15" s="397" t="s">
        <v>18</v>
      </c>
      <c r="AD15" s="399"/>
      <c r="AE15" s="397" t="s">
        <v>36</v>
      </c>
      <c r="AF15" s="398"/>
      <c r="AG15" s="399"/>
    </row>
    <row r="16" spans="1:33" ht="15.75" thickBot="1" x14ac:dyDescent="0.3">
      <c r="A16" s="395"/>
      <c r="B16" s="443"/>
      <c r="C16" s="177" t="s">
        <v>72</v>
      </c>
      <c r="D16" s="169" t="s">
        <v>73</v>
      </c>
      <c r="E16" s="177" t="s">
        <v>72</v>
      </c>
      <c r="F16" s="169" t="s">
        <v>73</v>
      </c>
      <c r="G16" s="177" t="s">
        <v>72</v>
      </c>
      <c r="H16" s="151" t="s">
        <v>73</v>
      </c>
      <c r="I16" s="169" t="s">
        <v>19</v>
      </c>
      <c r="J16" s="177" t="s">
        <v>72</v>
      </c>
      <c r="K16" s="169" t="s">
        <v>73</v>
      </c>
      <c r="L16" s="177" t="s">
        <v>72</v>
      </c>
      <c r="M16" s="169" t="s">
        <v>73</v>
      </c>
      <c r="N16" s="177" t="s">
        <v>72</v>
      </c>
      <c r="O16" s="151" t="s">
        <v>73</v>
      </c>
      <c r="P16" s="169" t="s">
        <v>19</v>
      </c>
      <c r="Q16" s="177" t="s">
        <v>72</v>
      </c>
      <c r="R16" s="169" t="s">
        <v>73</v>
      </c>
      <c r="S16" s="177" t="s">
        <v>72</v>
      </c>
      <c r="T16" s="169" t="s">
        <v>73</v>
      </c>
      <c r="U16" s="153" t="s">
        <v>72</v>
      </c>
      <c r="V16" s="154" t="s">
        <v>73</v>
      </c>
      <c r="W16" s="155" t="s">
        <v>19</v>
      </c>
      <c r="X16" s="439"/>
      <c r="Y16" s="440"/>
      <c r="Z16" s="442"/>
      <c r="AA16" s="167" t="s">
        <v>72</v>
      </c>
      <c r="AB16" s="156" t="s">
        <v>73</v>
      </c>
      <c r="AC16" s="177" t="s">
        <v>72</v>
      </c>
      <c r="AD16" s="169" t="s">
        <v>73</v>
      </c>
      <c r="AE16" s="177" t="s">
        <v>72</v>
      </c>
      <c r="AF16" s="151" t="s">
        <v>73</v>
      </c>
      <c r="AG16" s="169" t="s">
        <v>19</v>
      </c>
    </row>
    <row r="17" spans="1:33" ht="16.5" customHeight="1" x14ac:dyDescent="0.25">
      <c r="A17" s="400" t="s">
        <v>83</v>
      </c>
      <c r="B17" s="273" t="s">
        <v>20</v>
      </c>
      <c r="C17" s="82"/>
      <c r="D17" s="83"/>
      <c r="E17" s="82"/>
      <c r="F17" s="83"/>
      <c r="G17" s="82"/>
      <c r="H17" s="152"/>
      <c r="I17" s="83"/>
      <c r="J17" s="82"/>
      <c r="K17" s="61">
        <v>1</v>
      </c>
      <c r="L17" s="82"/>
      <c r="M17" s="83"/>
      <c r="N17" s="82"/>
      <c r="O17" s="152"/>
      <c r="P17" s="83"/>
      <c r="Q17" s="82"/>
      <c r="R17" s="83"/>
      <c r="S17" s="69">
        <v>1</v>
      </c>
      <c r="T17" s="61">
        <v>2</v>
      </c>
      <c r="U17" s="82"/>
      <c r="V17" s="152"/>
      <c r="W17" s="83"/>
      <c r="X17" s="205">
        <v>3</v>
      </c>
      <c r="Y17" s="206">
        <v>3</v>
      </c>
      <c r="Z17" s="207">
        <v>6</v>
      </c>
      <c r="AA17" s="82"/>
      <c r="AB17" s="61">
        <v>1</v>
      </c>
      <c r="AC17" s="69">
        <v>3</v>
      </c>
      <c r="AD17" s="61">
        <v>2</v>
      </c>
      <c r="AE17" s="82"/>
      <c r="AF17" s="152"/>
      <c r="AG17" s="83"/>
    </row>
    <row r="18" spans="1:33" ht="19.5" customHeight="1" x14ac:dyDescent="0.25">
      <c r="A18" s="401"/>
      <c r="B18" s="274" t="s">
        <v>21</v>
      </c>
      <c r="C18" s="82"/>
      <c r="D18" s="83"/>
      <c r="E18" s="69">
        <v>2</v>
      </c>
      <c r="F18" s="83"/>
      <c r="G18" s="82"/>
      <c r="H18" s="152"/>
      <c r="I18" s="83"/>
      <c r="J18" s="69">
        <v>1</v>
      </c>
      <c r="K18" s="83"/>
      <c r="L18" s="82"/>
      <c r="M18" s="83"/>
      <c r="N18" s="82"/>
      <c r="O18" s="152"/>
      <c r="P18" s="83"/>
      <c r="Q18" s="69">
        <v>2</v>
      </c>
      <c r="R18" s="61">
        <v>1</v>
      </c>
      <c r="S18" s="69">
        <v>1</v>
      </c>
      <c r="T18" s="83"/>
      <c r="U18" s="82"/>
      <c r="V18" s="152"/>
      <c r="W18" s="83"/>
      <c r="X18" s="69">
        <v>5</v>
      </c>
      <c r="Y18" s="204">
        <v>1</v>
      </c>
      <c r="Z18" s="61">
        <v>6</v>
      </c>
      <c r="AA18" s="69">
        <v>3</v>
      </c>
      <c r="AB18" s="61">
        <v>1</v>
      </c>
      <c r="AC18" s="69">
        <v>3</v>
      </c>
      <c r="AD18" s="83"/>
      <c r="AE18" s="82"/>
      <c r="AF18" s="152"/>
      <c r="AG18" s="83"/>
    </row>
    <row r="19" spans="1:33" ht="32.25" customHeight="1" x14ac:dyDescent="0.25">
      <c r="A19" s="401"/>
      <c r="B19" s="274" t="s">
        <v>76</v>
      </c>
      <c r="C19" s="82"/>
      <c r="D19" s="83"/>
      <c r="E19" s="82"/>
      <c r="F19" s="83"/>
      <c r="G19" s="82"/>
      <c r="H19" s="152"/>
      <c r="I19" s="83"/>
      <c r="J19" s="82"/>
      <c r="K19" s="83"/>
      <c r="L19" s="82"/>
      <c r="M19" s="83"/>
      <c r="N19" s="82"/>
      <c r="O19" s="152"/>
      <c r="P19" s="83"/>
      <c r="Q19" s="82"/>
      <c r="R19" s="83"/>
      <c r="S19" s="82"/>
      <c r="T19" s="83"/>
      <c r="U19" s="82"/>
      <c r="V19" s="152"/>
      <c r="W19" s="83"/>
      <c r="X19" s="82"/>
      <c r="Y19" s="152"/>
      <c r="Z19" s="83"/>
      <c r="AA19" s="82"/>
      <c r="AB19" s="83"/>
      <c r="AC19" s="82"/>
      <c r="AD19" s="83"/>
      <c r="AE19" s="82"/>
      <c r="AF19" s="152"/>
      <c r="AG19" s="83"/>
    </row>
    <row r="20" spans="1:33" ht="20.25" customHeight="1" x14ac:dyDescent="0.25">
      <c r="A20" s="401"/>
      <c r="B20" s="274" t="s">
        <v>22</v>
      </c>
      <c r="C20" s="82"/>
      <c r="D20" s="83"/>
      <c r="E20" s="82"/>
      <c r="F20" s="83"/>
      <c r="G20" s="82"/>
      <c r="H20" s="152"/>
      <c r="I20" s="83"/>
      <c r="J20" s="82"/>
      <c r="K20" s="83"/>
      <c r="L20" s="82"/>
      <c r="M20" s="83"/>
      <c r="N20" s="82"/>
      <c r="O20" s="152"/>
      <c r="P20" s="83"/>
      <c r="Q20" s="82"/>
      <c r="R20" s="83"/>
      <c r="S20" s="82"/>
      <c r="T20" s="83"/>
      <c r="U20" s="82"/>
      <c r="V20" s="152"/>
      <c r="W20" s="83"/>
      <c r="X20" s="82"/>
      <c r="Y20" s="152"/>
      <c r="Z20" s="83"/>
      <c r="AA20" s="82"/>
      <c r="AB20" s="83"/>
      <c r="AC20" s="82"/>
      <c r="AD20" s="83"/>
      <c r="AE20" s="82"/>
      <c r="AF20" s="152"/>
      <c r="AG20" s="83"/>
    </row>
    <row r="21" spans="1:33" ht="18" customHeight="1" x14ac:dyDescent="0.25">
      <c r="A21" s="401"/>
      <c r="B21" s="274" t="s">
        <v>23</v>
      </c>
      <c r="C21" s="82"/>
      <c r="D21" s="83"/>
      <c r="E21" s="82"/>
      <c r="F21" s="83"/>
      <c r="G21" s="82"/>
      <c r="H21" s="152"/>
      <c r="I21" s="83"/>
      <c r="J21" s="82"/>
      <c r="K21" s="83"/>
      <c r="L21" s="82"/>
      <c r="M21" s="83"/>
      <c r="N21" s="82"/>
      <c r="O21" s="152"/>
      <c r="P21" s="83"/>
      <c r="Q21" s="82"/>
      <c r="R21" s="83"/>
      <c r="S21" s="82"/>
      <c r="T21" s="83"/>
      <c r="U21" s="82"/>
      <c r="V21" s="152"/>
      <c r="W21" s="83"/>
      <c r="X21" s="82"/>
      <c r="Y21" s="152"/>
      <c r="Z21" s="83"/>
      <c r="AA21" s="82"/>
      <c r="AB21" s="83"/>
      <c r="AC21" s="82"/>
      <c r="AD21" s="83"/>
      <c r="AE21" s="82"/>
      <c r="AF21" s="152"/>
      <c r="AG21" s="83"/>
    </row>
    <row r="22" spans="1:33" ht="29.25" customHeight="1" x14ac:dyDescent="0.25">
      <c r="A22" s="401"/>
      <c r="B22" s="274" t="s">
        <v>24</v>
      </c>
      <c r="C22" s="69">
        <v>1</v>
      </c>
      <c r="D22" s="83"/>
      <c r="E22" s="82"/>
      <c r="F22" s="83"/>
      <c r="G22" s="82"/>
      <c r="H22" s="152"/>
      <c r="I22" s="83"/>
      <c r="J22" s="82"/>
      <c r="K22" s="83"/>
      <c r="L22" s="82"/>
      <c r="M22" s="83"/>
      <c r="N22" s="82"/>
      <c r="O22" s="152"/>
      <c r="P22" s="83"/>
      <c r="Q22" s="82"/>
      <c r="R22" s="83"/>
      <c r="S22" s="82"/>
      <c r="T22" s="83"/>
      <c r="U22" s="82"/>
      <c r="V22" s="152"/>
      <c r="W22" s="83"/>
      <c r="X22" s="279">
        <v>1</v>
      </c>
      <c r="Y22" s="152"/>
      <c r="Z22" s="280">
        <v>1</v>
      </c>
      <c r="AA22" s="69">
        <v>1</v>
      </c>
      <c r="AB22" s="83"/>
      <c r="AC22" s="82"/>
      <c r="AD22" s="83"/>
      <c r="AE22" s="82"/>
      <c r="AF22" s="152"/>
      <c r="AG22" s="83"/>
    </row>
    <row r="23" spans="1:33" ht="16.5" customHeight="1" x14ac:dyDescent="0.25">
      <c r="A23" s="401"/>
      <c r="B23" s="274" t="s">
        <v>25</v>
      </c>
      <c r="C23" s="82"/>
      <c r="D23" s="83"/>
      <c r="E23" s="82"/>
      <c r="F23" s="83"/>
      <c r="G23" s="82"/>
      <c r="H23" s="152"/>
      <c r="I23" s="83"/>
      <c r="J23" s="82"/>
      <c r="K23" s="83"/>
      <c r="L23" s="82"/>
      <c r="M23" s="83"/>
      <c r="N23" s="82"/>
      <c r="O23" s="152"/>
      <c r="P23" s="83"/>
      <c r="Q23" s="82"/>
      <c r="R23" s="83"/>
      <c r="S23" s="82"/>
      <c r="T23" s="83"/>
      <c r="U23" s="82"/>
      <c r="V23" s="152"/>
      <c r="W23" s="83"/>
      <c r="X23" s="82"/>
      <c r="Y23" s="152"/>
      <c r="Z23" s="83"/>
      <c r="AA23" s="82"/>
      <c r="AB23" s="83"/>
      <c r="AC23" s="82"/>
      <c r="AD23" s="83"/>
      <c r="AE23" s="82"/>
      <c r="AF23" s="152"/>
      <c r="AG23" s="83"/>
    </row>
    <row r="24" spans="1:33" ht="23.25" customHeight="1" x14ac:dyDescent="0.25">
      <c r="A24" s="401"/>
      <c r="B24" s="274" t="s">
        <v>26</v>
      </c>
      <c r="C24" s="82"/>
      <c r="D24" s="83"/>
      <c r="E24" s="82"/>
      <c r="F24" s="83"/>
      <c r="G24" s="82"/>
      <c r="H24" s="152"/>
      <c r="I24" s="83"/>
      <c r="J24" s="69">
        <v>1</v>
      </c>
      <c r="K24" s="83"/>
      <c r="L24" s="82"/>
      <c r="M24" s="83"/>
      <c r="N24" s="82"/>
      <c r="O24" s="152"/>
      <c r="P24" s="83"/>
      <c r="Q24" s="69">
        <v>1</v>
      </c>
      <c r="R24" s="83"/>
      <c r="S24" s="82"/>
      <c r="T24" s="83"/>
      <c r="U24" s="82"/>
      <c r="V24" s="152"/>
      <c r="W24" s="83"/>
      <c r="X24" s="69">
        <v>2</v>
      </c>
      <c r="Y24" s="152"/>
      <c r="Z24" s="61">
        <v>2</v>
      </c>
      <c r="AA24" s="69">
        <v>1</v>
      </c>
      <c r="AB24" s="83"/>
      <c r="AC24" s="69">
        <v>1</v>
      </c>
      <c r="AD24" s="83"/>
      <c r="AE24" s="82"/>
      <c r="AF24" s="152"/>
      <c r="AG24" s="83"/>
    </row>
    <row r="25" spans="1:33" ht="19.5" customHeight="1" thickBot="1" x14ac:dyDescent="0.3">
      <c r="A25" s="402"/>
      <c r="B25" s="274" t="s">
        <v>27</v>
      </c>
      <c r="C25" s="82"/>
      <c r="D25" s="83"/>
      <c r="E25" s="82"/>
      <c r="F25" s="83"/>
      <c r="G25" s="82"/>
      <c r="H25" s="152"/>
      <c r="I25" s="83"/>
      <c r="J25" s="82"/>
      <c r="K25" s="83"/>
      <c r="L25" s="82"/>
      <c r="M25" s="83"/>
      <c r="N25" s="82"/>
      <c r="O25" s="152"/>
      <c r="P25" s="83"/>
      <c r="Q25" s="82"/>
      <c r="R25" s="83"/>
      <c r="S25" s="82"/>
      <c r="T25" s="83"/>
      <c r="U25" s="82"/>
      <c r="V25" s="152"/>
      <c r="W25" s="83"/>
      <c r="X25" s="82"/>
      <c r="Y25" s="152"/>
      <c r="Z25" s="83"/>
      <c r="AA25" s="82"/>
      <c r="AB25" s="83"/>
      <c r="AC25" s="82"/>
      <c r="AD25" s="83"/>
      <c r="AE25" s="82"/>
      <c r="AF25" s="152"/>
      <c r="AG25" s="83"/>
    </row>
    <row r="26" spans="1:33" ht="15" customHeight="1" thickTop="1" thickBot="1" x14ac:dyDescent="0.3">
      <c r="A26" s="68" t="s">
        <v>84</v>
      </c>
      <c r="B26" s="150"/>
      <c r="C26" s="82"/>
      <c r="D26" s="83"/>
      <c r="E26" s="82"/>
      <c r="F26" s="83"/>
      <c r="G26" s="82"/>
      <c r="H26" s="152"/>
      <c r="I26" s="83"/>
      <c r="J26" s="82"/>
      <c r="K26" s="83"/>
      <c r="L26" s="82"/>
      <c r="M26" s="83"/>
      <c r="N26" s="82"/>
      <c r="O26" s="152"/>
      <c r="P26" s="83"/>
      <c r="Q26" s="82"/>
      <c r="R26" s="83"/>
      <c r="S26" s="82"/>
      <c r="T26" s="83"/>
      <c r="U26" s="82"/>
      <c r="V26" s="152"/>
      <c r="W26" s="83"/>
      <c r="X26" s="82"/>
      <c r="Y26" s="152"/>
      <c r="Z26" s="83"/>
      <c r="AA26" s="82"/>
      <c r="AB26" s="83"/>
      <c r="AC26" s="82"/>
      <c r="AD26" s="83"/>
      <c r="AE26" s="82"/>
      <c r="AF26" s="152"/>
      <c r="AG26" s="83"/>
    </row>
    <row r="27" spans="1:33" ht="38.25" customHeight="1" thickTop="1" thickBot="1" x14ac:dyDescent="0.3">
      <c r="A27" s="67" t="s">
        <v>28</v>
      </c>
      <c r="B27" s="275" t="s">
        <v>29</v>
      </c>
      <c r="C27" s="82"/>
      <c r="D27" s="83"/>
      <c r="E27" s="82"/>
      <c r="F27" s="83"/>
      <c r="G27" s="82"/>
      <c r="H27" s="152"/>
      <c r="I27" s="83"/>
      <c r="J27" s="82"/>
      <c r="K27" s="83"/>
      <c r="L27" s="82"/>
      <c r="M27" s="83"/>
      <c r="N27" s="82"/>
      <c r="O27" s="152"/>
      <c r="P27" s="83"/>
      <c r="Q27" s="82"/>
      <c r="R27" s="83"/>
      <c r="S27" s="82"/>
      <c r="T27" s="83"/>
      <c r="U27" s="82"/>
      <c r="V27" s="152"/>
      <c r="W27" s="83"/>
      <c r="X27" s="82"/>
      <c r="Y27" s="152"/>
      <c r="Z27" s="83"/>
      <c r="AA27" s="82"/>
      <c r="AB27" s="83"/>
      <c r="AC27" s="82"/>
      <c r="AD27" s="83"/>
      <c r="AE27" s="82"/>
      <c r="AF27" s="152"/>
      <c r="AG27" s="83"/>
    </row>
    <row r="28" spans="1:33" ht="37.5" customHeight="1" thickTop="1" thickBot="1" x14ac:dyDescent="0.3">
      <c r="A28" s="68" t="s">
        <v>30</v>
      </c>
      <c r="B28" s="276" t="s">
        <v>31</v>
      </c>
      <c r="C28" s="82"/>
      <c r="D28" s="83"/>
      <c r="E28" s="82"/>
      <c r="F28" s="83"/>
      <c r="G28" s="82"/>
      <c r="H28" s="152"/>
      <c r="I28" s="83"/>
      <c r="J28" s="82"/>
      <c r="K28" s="61">
        <v>1</v>
      </c>
      <c r="L28" s="82"/>
      <c r="M28" s="83"/>
      <c r="N28" s="82"/>
      <c r="O28" s="152"/>
      <c r="P28" s="83"/>
      <c r="Q28" s="69">
        <v>1</v>
      </c>
      <c r="R28" s="83"/>
      <c r="S28" s="82"/>
      <c r="T28" s="83"/>
      <c r="U28" s="82"/>
      <c r="V28" s="152"/>
      <c r="W28" s="83"/>
      <c r="X28" s="69">
        <v>1</v>
      </c>
      <c r="Y28" s="204">
        <v>1</v>
      </c>
      <c r="Z28" s="61">
        <v>2</v>
      </c>
      <c r="AA28" s="69">
        <v>1</v>
      </c>
      <c r="AB28" s="61">
        <v>1</v>
      </c>
      <c r="AC28" s="82"/>
      <c r="AD28" s="83"/>
      <c r="AE28" s="82"/>
      <c r="AF28" s="152"/>
      <c r="AG28" s="83"/>
    </row>
    <row r="29" spans="1:33" ht="20.25" customHeight="1" thickTop="1" x14ac:dyDescent="0.25">
      <c r="A29" s="403" t="s">
        <v>85</v>
      </c>
      <c r="B29" s="275" t="s">
        <v>32</v>
      </c>
      <c r="C29" s="82"/>
      <c r="D29" s="83"/>
      <c r="E29" s="82"/>
      <c r="F29" s="83"/>
      <c r="G29" s="82"/>
      <c r="H29" s="152"/>
      <c r="I29" s="83"/>
      <c r="J29" s="69">
        <v>1</v>
      </c>
      <c r="K29" s="83"/>
      <c r="L29" s="82"/>
      <c r="M29" s="83"/>
      <c r="N29" s="82"/>
      <c r="O29" s="152"/>
      <c r="P29" s="83"/>
      <c r="Q29" s="69">
        <v>11</v>
      </c>
      <c r="R29" s="61">
        <v>4</v>
      </c>
      <c r="S29" s="69">
        <v>1</v>
      </c>
      <c r="T29" s="83"/>
      <c r="U29" s="82"/>
      <c r="V29" s="152"/>
      <c r="W29" s="83"/>
      <c r="X29" s="69">
        <v>13</v>
      </c>
      <c r="Y29" s="204">
        <v>4</v>
      </c>
      <c r="Z29" s="61">
        <v>17</v>
      </c>
      <c r="AA29" s="69">
        <v>12</v>
      </c>
      <c r="AB29" s="61">
        <v>4</v>
      </c>
      <c r="AC29" s="69">
        <v>1</v>
      </c>
      <c r="AD29" s="152"/>
      <c r="AE29" s="82"/>
      <c r="AF29" s="152"/>
      <c r="AG29" s="83"/>
    </row>
    <row r="30" spans="1:33" ht="20.25" customHeight="1" thickBot="1" x14ac:dyDescent="0.3">
      <c r="A30" s="404"/>
      <c r="B30" s="274" t="s">
        <v>33</v>
      </c>
      <c r="C30" s="69">
        <v>2</v>
      </c>
      <c r="D30" s="83"/>
      <c r="E30" s="82"/>
      <c r="F30" s="83"/>
      <c r="G30" s="82"/>
      <c r="H30" s="152"/>
      <c r="I30" s="83"/>
      <c r="J30" s="82"/>
      <c r="K30" s="83"/>
      <c r="L30" s="82"/>
      <c r="M30" s="83"/>
      <c r="N30" s="82"/>
      <c r="O30" s="152"/>
      <c r="P30" s="83"/>
      <c r="Q30" s="69">
        <v>1</v>
      </c>
      <c r="R30" s="83"/>
      <c r="S30" s="82"/>
      <c r="T30" s="83"/>
      <c r="U30" s="82"/>
      <c r="V30" s="152"/>
      <c r="W30" s="83"/>
      <c r="X30" s="69">
        <v>3</v>
      </c>
      <c r="Y30" s="152"/>
      <c r="Z30" s="61">
        <v>3</v>
      </c>
      <c r="AA30" s="69">
        <v>3</v>
      </c>
      <c r="AB30" s="83"/>
      <c r="AC30" s="82"/>
      <c r="AD30" s="83"/>
      <c r="AE30" s="82"/>
      <c r="AF30" s="152"/>
      <c r="AG30" s="83"/>
    </row>
    <row r="31" spans="1:33" ht="19.5" customHeight="1" thickTop="1" thickBot="1" x14ac:dyDescent="0.3">
      <c r="A31" s="157" t="s">
        <v>34</v>
      </c>
      <c r="B31" s="158"/>
      <c r="C31" s="85"/>
      <c r="D31" s="84"/>
      <c r="E31" s="85"/>
      <c r="F31" s="84"/>
      <c r="G31" s="85"/>
      <c r="H31" s="159"/>
      <c r="I31" s="84"/>
      <c r="J31" s="85"/>
      <c r="K31" s="84"/>
      <c r="L31" s="85"/>
      <c r="M31" s="84"/>
      <c r="N31" s="85"/>
      <c r="O31" s="159"/>
      <c r="P31" s="84"/>
      <c r="Q31" s="85"/>
      <c r="R31" s="84"/>
      <c r="S31" s="85"/>
      <c r="T31" s="84"/>
      <c r="U31" s="85"/>
      <c r="V31" s="159"/>
      <c r="W31" s="84"/>
      <c r="X31" s="85"/>
      <c r="Y31" s="159"/>
      <c r="Z31" s="84"/>
      <c r="AA31" s="85"/>
      <c r="AB31" s="84"/>
      <c r="AC31" s="85"/>
      <c r="AD31" s="84"/>
      <c r="AE31" s="85"/>
      <c r="AF31" s="159"/>
      <c r="AG31" s="84"/>
    </row>
    <row r="32" spans="1:33" ht="15.75" customHeight="1" thickBot="1" x14ac:dyDescent="0.3">
      <c r="A32" s="405" t="s">
        <v>35</v>
      </c>
      <c r="B32" s="441"/>
      <c r="C32" s="174">
        <v>3</v>
      </c>
      <c r="D32" s="160"/>
      <c r="E32" s="174">
        <v>2</v>
      </c>
      <c r="F32" s="160"/>
      <c r="G32" s="161"/>
      <c r="H32" s="162"/>
      <c r="I32" s="160"/>
      <c r="J32" s="174">
        <v>3</v>
      </c>
      <c r="K32" s="176">
        <v>2</v>
      </c>
      <c r="L32" s="161"/>
      <c r="M32" s="160"/>
      <c r="N32" s="161"/>
      <c r="O32" s="162"/>
      <c r="P32" s="160"/>
      <c r="Q32" s="174">
        <f>SUM(Q18,Q24,Q28,Q29,Q30)</f>
        <v>16</v>
      </c>
      <c r="R32" s="176">
        <v>5</v>
      </c>
      <c r="S32" s="174">
        <v>3</v>
      </c>
      <c r="T32" s="176">
        <v>2</v>
      </c>
      <c r="U32" s="161"/>
      <c r="V32" s="162"/>
      <c r="W32" s="160"/>
      <c r="X32" s="174">
        <f>SUM(X17:X31)</f>
        <v>28</v>
      </c>
      <c r="Y32" s="175">
        <f>SUM(Y17:Y30)</f>
        <v>9</v>
      </c>
      <c r="Z32" s="176">
        <f>SUM(Z17:Z30)</f>
        <v>37</v>
      </c>
      <c r="AA32" s="174">
        <v>22</v>
      </c>
      <c r="AB32" s="176">
        <f>SUM(AB17,AB18,AB28,AB29)</f>
        <v>7</v>
      </c>
      <c r="AC32" s="174">
        <v>5</v>
      </c>
      <c r="AD32" s="176">
        <v>2</v>
      </c>
      <c r="AE32" s="161"/>
      <c r="AF32" s="162"/>
      <c r="AG32" s="160"/>
    </row>
    <row r="35" spans="1:33" ht="16.5" thickBot="1" x14ac:dyDescent="0.3">
      <c r="A35" s="342" t="s">
        <v>123</v>
      </c>
      <c r="B35" s="342"/>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row>
    <row r="36" spans="1:33" ht="15.75" thickBot="1" x14ac:dyDescent="0.3">
      <c r="A36" s="391" t="s">
        <v>12</v>
      </c>
      <c r="B36" s="392"/>
      <c r="C36" s="397" t="s">
        <v>53</v>
      </c>
      <c r="D36" s="398"/>
      <c r="E36" s="398"/>
      <c r="F36" s="398"/>
      <c r="G36" s="398"/>
      <c r="H36" s="398"/>
      <c r="I36" s="399"/>
      <c r="J36" s="397" t="s">
        <v>54</v>
      </c>
      <c r="K36" s="398"/>
      <c r="L36" s="398"/>
      <c r="M36" s="398"/>
      <c r="N36" s="398"/>
      <c r="O36" s="398"/>
      <c r="P36" s="399"/>
      <c r="Q36" s="397" t="s">
        <v>55</v>
      </c>
      <c r="R36" s="398"/>
      <c r="S36" s="398"/>
      <c r="T36" s="398"/>
      <c r="U36" s="432"/>
      <c r="V36" s="432"/>
      <c r="W36" s="433"/>
      <c r="X36" s="411" t="s">
        <v>124</v>
      </c>
      <c r="Y36" s="412"/>
      <c r="Z36" s="412"/>
      <c r="AA36" s="412"/>
      <c r="AB36" s="412"/>
      <c r="AC36" s="412"/>
      <c r="AD36" s="412"/>
      <c r="AE36" s="412"/>
      <c r="AF36" s="412"/>
      <c r="AG36" s="413"/>
    </row>
    <row r="37" spans="1:33" ht="15.75" thickBot="1" x14ac:dyDescent="0.3">
      <c r="A37" s="393"/>
      <c r="B37" s="431"/>
      <c r="C37" s="434" t="s">
        <v>17</v>
      </c>
      <c r="D37" s="435"/>
      <c r="E37" s="434" t="s">
        <v>18</v>
      </c>
      <c r="F37" s="435"/>
      <c r="G37" s="436" t="s">
        <v>36</v>
      </c>
      <c r="H37" s="432"/>
      <c r="I37" s="433"/>
      <c r="J37" s="434" t="s">
        <v>17</v>
      </c>
      <c r="K37" s="437"/>
      <c r="L37" s="436" t="s">
        <v>18</v>
      </c>
      <c r="M37" s="433"/>
      <c r="N37" s="422" t="s">
        <v>36</v>
      </c>
      <c r="O37" s="423"/>
      <c r="P37" s="424"/>
      <c r="Q37" s="416" t="s">
        <v>17</v>
      </c>
      <c r="R37" s="417"/>
      <c r="S37" s="397" t="s">
        <v>18</v>
      </c>
      <c r="T37" s="399"/>
      <c r="U37" s="422" t="s">
        <v>36</v>
      </c>
      <c r="V37" s="423"/>
      <c r="W37" s="424"/>
      <c r="X37" s="425" t="s">
        <v>74</v>
      </c>
      <c r="Y37" s="427" t="s">
        <v>75</v>
      </c>
      <c r="Z37" s="429" t="s">
        <v>120</v>
      </c>
      <c r="AA37" s="416" t="s">
        <v>17</v>
      </c>
      <c r="AB37" s="417"/>
      <c r="AC37" s="416" t="s">
        <v>18</v>
      </c>
      <c r="AD37" s="417"/>
      <c r="AE37" s="418" t="s">
        <v>36</v>
      </c>
      <c r="AF37" s="419"/>
      <c r="AG37" s="420"/>
    </row>
    <row r="38" spans="1:33" ht="15.75" thickBot="1" x14ac:dyDescent="0.3">
      <c r="A38" s="393"/>
      <c r="B38" s="396"/>
      <c r="C38" s="177" t="s">
        <v>72</v>
      </c>
      <c r="D38" s="168" t="s">
        <v>73</v>
      </c>
      <c r="E38" s="177" t="s">
        <v>72</v>
      </c>
      <c r="F38" s="169" t="s">
        <v>73</v>
      </c>
      <c r="G38" s="177" t="s">
        <v>72</v>
      </c>
      <c r="H38" s="151" t="s">
        <v>73</v>
      </c>
      <c r="I38" s="169" t="s">
        <v>19</v>
      </c>
      <c r="J38" s="177" t="s">
        <v>72</v>
      </c>
      <c r="K38" s="169" t="s">
        <v>73</v>
      </c>
      <c r="L38" s="177" t="s">
        <v>72</v>
      </c>
      <c r="M38" s="169" t="s">
        <v>73</v>
      </c>
      <c r="N38" s="177" t="s">
        <v>72</v>
      </c>
      <c r="O38" s="151" t="s">
        <v>73</v>
      </c>
      <c r="P38" s="169" t="s">
        <v>19</v>
      </c>
      <c r="Q38" s="177" t="s">
        <v>72</v>
      </c>
      <c r="R38" s="169" t="s">
        <v>73</v>
      </c>
      <c r="S38" s="177" t="s">
        <v>72</v>
      </c>
      <c r="T38" s="169" t="s">
        <v>73</v>
      </c>
      <c r="U38" s="153" t="s">
        <v>72</v>
      </c>
      <c r="V38" s="154" t="s">
        <v>73</v>
      </c>
      <c r="W38" s="155" t="s">
        <v>19</v>
      </c>
      <c r="X38" s="426"/>
      <c r="Y38" s="428"/>
      <c r="Z38" s="438"/>
      <c r="AA38" s="167" t="s">
        <v>72</v>
      </c>
      <c r="AB38" s="156" t="s">
        <v>73</v>
      </c>
      <c r="AC38" s="177" t="s">
        <v>72</v>
      </c>
      <c r="AD38" s="169" t="s">
        <v>73</v>
      </c>
      <c r="AE38" s="103" t="s">
        <v>72</v>
      </c>
      <c r="AF38" s="151" t="s">
        <v>73</v>
      </c>
      <c r="AG38" s="105" t="s">
        <v>19</v>
      </c>
    </row>
    <row r="39" spans="1:33" x14ac:dyDescent="0.25">
      <c r="A39" s="400" t="s">
        <v>83</v>
      </c>
      <c r="B39" s="273" t="s">
        <v>20</v>
      </c>
      <c r="C39" s="198">
        <v>5</v>
      </c>
      <c r="D39" s="196"/>
      <c r="E39" s="198">
        <v>1</v>
      </c>
      <c r="F39" s="197"/>
      <c r="G39" s="82"/>
      <c r="H39" s="152"/>
      <c r="I39" s="83"/>
      <c r="J39" s="69">
        <v>4</v>
      </c>
      <c r="K39" s="61">
        <v>1</v>
      </c>
      <c r="L39" s="69">
        <v>2</v>
      </c>
      <c r="M39" s="83"/>
      <c r="N39" s="82"/>
      <c r="O39" s="152"/>
      <c r="P39" s="83"/>
      <c r="Q39" s="69">
        <v>11</v>
      </c>
      <c r="R39" s="83"/>
      <c r="S39" s="69">
        <v>4</v>
      </c>
      <c r="T39" s="83"/>
      <c r="U39" s="82"/>
      <c r="V39" s="152"/>
      <c r="W39" s="83"/>
      <c r="X39" s="205">
        <f>SUM(AA39,AC39)</f>
        <v>27</v>
      </c>
      <c r="Y39" s="206">
        <f>SUM(AB39,AD39)</f>
        <v>1</v>
      </c>
      <c r="Z39" s="207">
        <f>SUM(X39:Y39)</f>
        <v>28</v>
      </c>
      <c r="AA39" s="69">
        <f>SUM(C39,J39,Q39)</f>
        <v>20</v>
      </c>
      <c r="AB39" s="61">
        <f>SUM(D39,K39,R39)</f>
        <v>1</v>
      </c>
      <c r="AC39" s="200">
        <v>7</v>
      </c>
      <c r="AD39" s="83"/>
      <c r="AE39" s="82"/>
      <c r="AF39" s="152"/>
      <c r="AG39" s="83"/>
    </row>
    <row r="40" spans="1:33" x14ac:dyDescent="0.25">
      <c r="A40" s="401"/>
      <c r="B40" s="274" t="s">
        <v>21</v>
      </c>
      <c r="C40" s="69">
        <v>2</v>
      </c>
      <c r="D40" s="152"/>
      <c r="E40" s="69">
        <v>2</v>
      </c>
      <c r="F40" s="83"/>
      <c r="G40" s="82"/>
      <c r="H40" s="152"/>
      <c r="I40" s="83"/>
      <c r="J40" s="69">
        <v>2</v>
      </c>
      <c r="K40" s="61">
        <v>1</v>
      </c>
      <c r="L40" s="82"/>
      <c r="M40" s="83"/>
      <c r="N40" s="82"/>
      <c r="O40" s="152"/>
      <c r="P40" s="83"/>
      <c r="Q40" s="69">
        <v>3</v>
      </c>
      <c r="R40" s="61">
        <v>1</v>
      </c>
      <c r="S40" s="69">
        <v>2</v>
      </c>
      <c r="T40" s="61">
        <v>1</v>
      </c>
      <c r="U40" s="82"/>
      <c r="V40" s="152"/>
      <c r="W40" s="83"/>
      <c r="X40" s="69">
        <f>SUM(AA40,AC40)</f>
        <v>11</v>
      </c>
      <c r="Y40" s="204">
        <v>3</v>
      </c>
      <c r="Z40" s="61">
        <f>SUM(X40:Y40)</f>
        <v>14</v>
      </c>
      <c r="AA40" s="69">
        <f>SUM(C40,J40,Q40)</f>
        <v>7</v>
      </c>
      <c r="AB40" s="61">
        <v>2</v>
      </c>
      <c r="AC40" s="69">
        <v>4</v>
      </c>
      <c r="AD40" s="61">
        <v>1</v>
      </c>
      <c r="AE40" s="82"/>
      <c r="AF40" s="152"/>
      <c r="AG40" s="83"/>
    </row>
    <row r="41" spans="1:33" ht="30" x14ac:dyDescent="0.25">
      <c r="A41" s="401"/>
      <c r="B41" s="274" t="s">
        <v>76</v>
      </c>
      <c r="C41" s="82"/>
      <c r="D41" s="208"/>
      <c r="E41" s="82"/>
      <c r="F41" s="83"/>
      <c r="G41" s="82"/>
      <c r="H41" s="152"/>
      <c r="I41" s="83"/>
      <c r="J41" s="82"/>
      <c r="K41" s="83"/>
      <c r="L41" s="82"/>
      <c r="M41" s="83"/>
      <c r="N41" s="82"/>
      <c r="O41" s="152"/>
      <c r="P41" s="83"/>
      <c r="Q41" s="82"/>
      <c r="R41" s="83"/>
      <c r="S41" s="82"/>
      <c r="T41" s="83"/>
      <c r="U41" s="82"/>
      <c r="V41" s="152"/>
      <c r="W41" s="83"/>
      <c r="X41" s="82"/>
      <c r="Y41" s="152"/>
      <c r="Z41" s="83"/>
      <c r="AA41" s="82"/>
      <c r="AB41" s="83"/>
      <c r="AC41" s="82"/>
      <c r="AD41" s="83"/>
      <c r="AE41" s="82"/>
      <c r="AF41" s="152"/>
      <c r="AG41" s="83"/>
    </row>
    <row r="42" spans="1:33" x14ac:dyDescent="0.25">
      <c r="A42" s="401"/>
      <c r="B42" s="274" t="s">
        <v>22</v>
      </c>
      <c r="C42" s="82"/>
      <c r="D42" s="208"/>
      <c r="E42" s="82"/>
      <c r="F42" s="83"/>
      <c r="G42" s="82"/>
      <c r="H42" s="152"/>
      <c r="I42" s="83"/>
      <c r="J42" s="82"/>
      <c r="K42" s="83"/>
      <c r="L42" s="82"/>
      <c r="M42" s="83"/>
      <c r="N42" s="82"/>
      <c r="O42" s="152"/>
      <c r="P42" s="83"/>
      <c r="Q42" s="82"/>
      <c r="R42" s="83"/>
      <c r="S42" s="82"/>
      <c r="T42" s="83"/>
      <c r="U42" s="82"/>
      <c r="V42" s="152"/>
      <c r="W42" s="83"/>
      <c r="X42" s="82"/>
      <c r="Y42" s="152"/>
      <c r="Z42" s="83"/>
      <c r="AA42" s="82"/>
      <c r="AB42" s="83"/>
      <c r="AC42" s="82"/>
      <c r="AD42" s="83"/>
      <c r="AE42" s="82"/>
      <c r="AF42" s="152"/>
      <c r="AG42" s="83"/>
    </row>
    <row r="43" spans="1:33" x14ac:dyDescent="0.25">
      <c r="A43" s="401"/>
      <c r="B43" s="274" t="s">
        <v>23</v>
      </c>
      <c r="C43" s="82"/>
      <c r="D43" s="208"/>
      <c r="E43" s="82"/>
      <c r="F43" s="83"/>
      <c r="G43" s="82"/>
      <c r="H43" s="152"/>
      <c r="I43" s="83"/>
      <c r="J43" s="82"/>
      <c r="K43" s="83"/>
      <c r="L43" s="82"/>
      <c r="M43" s="83"/>
      <c r="N43" s="82"/>
      <c r="O43" s="152"/>
      <c r="P43" s="83"/>
      <c r="Q43" s="82"/>
      <c r="R43" s="83"/>
      <c r="S43" s="82"/>
      <c r="T43" s="83"/>
      <c r="U43" s="82"/>
      <c r="V43" s="152"/>
      <c r="W43" s="83"/>
      <c r="X43" s="82"/>
      <c r="Y43" s="152"/>
      <c r="Z43" s="83"/>
      <c r="AA43" s="82"/>
      <c r="AB43" s="83"/>
      <c r="AC43" s="82"/>
      <c r="AD43" s="83"/>
      <c r="AE43" s="82"/>
      <c r="AF43" s="152"/>
      <c r="AG43" s="83"/>
    </row>
    <row r="44" spans="1:33" ht="30" x14ac:dyDescent="0.25">
      <c r="A44" s="401"/>
      <c r="B44" s="274" t="s">
        <v>24</v>
      </c>
      <c r="C44" s="82"/>
      <c r="D44" s="208"/>
      <c r="E44" s="82"/>
      <c r="F44" s="83"/>
      <c r="G44" s="82"/>
      <c r="H44" s="152"/>
      <c r="I44" s="83"/>
      <c r="J44" s="82"/>
      <c r="K44" s="83"/>
      <c r="L44" s="82"/>
      <c r="M44" s="83"/>
      <c r="N44" s="82"/>
      <c r="O44" s="152"/>
      <c r="P44" s="83"/>
      <c r="Q44" s="82"/>
      <c r="R44" s="83"/>
      <c r="S44" s="82"/>
      <c r="T44" s="83"/>
      <c r="U44" s="82"/>
      <c r="V44" s="152"/>
      <c r="W44" s="83"/>
      <c r="X44" s="82"/>
      <c r="Y44" s="152"/>
      <c r="Z44" s="83"/>
      <c r="AA44" s="82"/>
      <c r="AB44" s="83"/>
      <c r="AC44" s="82"/>
      <c r="AD44" s="83"/>
      <c r="AE44" s="82"/>
      <c r="AF44" s="152"/>
      <c r="AG44" s="83"/>
    </row>
    <row r="45" spans="1:33" x14ac:dyDescent="0.25">
      <c r="A45" s="401"/>
      <c r="B45" s="274" t="s">
        <v>25</v>
      </c>
      <c r="C45" s="82"/>
      <c r="D45" s="208"/>
      <c r="E45" s="82"/>
      <c r="F45" s="83"/>
      <c r="G45" s="82"/>
      <c r="H45" s="152"/>
      <c r="I45" s="83"/>
      <c r="J45" s="82"/>
      <c r="K45" s="83"/>
      <c r="L45" s="82"/>
      <c r="M45" s="83"/>
      <c r="N45" s="82"/>
      <c r="O45" s="152"/>
      <c r="P45" s="83"/>
      <c r="Q45" s="82"/>
      <c r="R45" s="83"/>
      <c r="S45" s="82"/>
      <c r="T45" s="83"/>
      <c r="U45" s="82"/>
      <c r="V45" s="152"/>
      <c r="W45" s="83"/>
      <c r="X45" s="82"/>
      <c r="Y45" s="152"/>
      <c r="Z45" s="83"/>
      <c r="AA45" s="82"/>
      <c r="AB45" s="83"/>
      <c r="AC45" s="82"/>
      <c r="AD45" s="83"/>
      <c r="AE45" s="82"/>
      <c r="AF45" s="152"/>
      <c r="AG45" s="83"/>
    </row>
    <row r="46" spans="1:33" x14ac:dyDescent="0.25">
      <c r="A46" s="401"/>
      <c r="B46" s="274" t="s">
        <v>26</v>
      </c>
      <c r="C46" s="82"/>
      <c r="D46" s="208"/>
      <c r="E46" s="82"/>
      <c r="F46" s="83"/>
      <c r="G46" s="82"/>
      <c r="H46" s="152"/>
      <c r="I46" s="83"/>
      <c r="J46" s="69">
        <v>1</v>
      </c>
      <c r="K46" s="83"/>
      <c r="L46" s="82"/>
      <c r="M46" s="83"/>
      <c r="N46" s="82"/>
      <c r="O46" s="152"/>
      <c r="P46" s="83"/>
      <c r="Q46" s="82"/>
      <c r="R46" s="83"/>
      <c r="S46" s="82"/>
      <c r="T46" s="83"/>
      <c r="U46" s="82"/>
      <c r="V46" s="152"/>
      <c r="W46" s="83"/>
      <c r="X46" s="69">
        <v>1</v>
      </c>
      <c r="Y46" s="152"/>
      <c r="Z46" s="61">
        <v>1</v>
      </c>
      <c r="AA46" s="69">
        <f>SUM(C46,J46,Q46)</f>
        <v>1</v>
      </c>
      <c r="AB46" s="83"/>
      <c r="AC46" s="82"/>
      <c r="AD46" s="83"/>
      <c r="AE46" s="82"/>
      <c r="AF46" s="152"/>
      <c r="AG46" s="83"/>
    </row>
    <row r="47" spans="1:33" ht="15.75" thickBot="1" x14ac:dyDescent="0.3">
      <c r="A47" s="402"/>
      <c r="B47" s="274" t="s">
        <v>27</v>
      </c>
      <c r="C47" s="82"/>
      <c r="D47" s="208"/>
      <c r="E47" s="82"/>
      <c r="F47" s="83"/>
      <c r="G47" s="82"/>
      <c r="H47" s="152"/>
      <c r="I47" s="83"/>
      <c r="J47" s="82"/>
      <c r="K47" s="83"/>
      <c r="L47" s="82"/>
      <c r="M47" s="83"/>
      <c r="N47" s="82"/>
      <c r="O47" s="152"/>
      <c r="P47" s="83"/>
      <c r="Q47" s="82"/>
      <c r="R47" s="83"/>
      <c r="S47" s="82"/>
      <c r="T47" s="83"/>
      <c r="U47" s="82"/>
      <c r="V47" s="152"/>
      <c r="W47" s="83"/>
      <c r="X47" s="82"/>
      <c r="Y47" s="243"/>
      <c r="Z47" s="83"/>
      <c r="AA47" s="82"/>
      <c r="AB47" s="277"/>
      <c r="AC47" s="82"/>
      <c r="AD47" s="83"/>
      <c r="AE47" s="82"/>
      <c r="AF47" s="152"/>
      <c r="AG47" s="83"/>
    </row>
    <row r="48" spans="1:33" ht="16.5" thickTop="1" thickBot="1" x14ac:dyDescent="0.3">
      <c r="A48" s="68" t="s">
        <v>84</v>
      </c>
      <c r="B48" s="150"/>
      <c r="C48" s="69">
        <v>3</v>
      </c>
      <c r="D48" s="208"/>
      <c r="E48" s="82"/>
      <c r="F48" s="83"/>
      <c r="G48" s="82"/>
      <c r="H48" s="152"/>
      <c r="I48" s="83"/>
      <c r="J48" s="82"/>
      <c r="K48" s="83"/>
      <c r="L48" s="82"/>
      <c r="M48" s="83"/>
      <c r="N48" s="82"/>
      <c r="O48" s="152"/>
      <c r="P48" s="83"/>
      <c r="Q48" s="69">
        <v>2</v>
      </c>
      <c r="R48" s="83"/>
      <c r="S48" s="82"/>
      <c r="T48" s="83"/>
      <c r="U48" s="82"/>
      <c r="V48" s="152"/>
      <c r="W48" s="83"/>
      <c r="X48" s="69">
        <v>5</v>
      </c>
      <c r="Y48" s="152"/>
      <c r="Z48" s="61">
        <v>5</v>
      </c>
      <c r="AA48" s="69">
        <v>5</v>
      </c>
      <c r="AB48" s="83"/>
      <c r="AC48" s="82"/>
      <c r="AD48" s="83"/>
      <c r="AE48" s="82"/>
      <c r="AF48" s="152"/>
      <c r="AG48" s="83"/>
    </row>
    <row r="49" spans="1:33" ht="31.5" thickTop="1" thickBot="1" x14ac:dyDescent="0.3">
      <c r="A49" s="67" t="s">
        <v>28</v>
      </c>
      <c r="B49" s="275" t="s">
        <v>29</v>
      </c>
      <c r="C49" s="82"/>
      <c r="D49" s="208"/>
      <c r="E49" s="82"/>
      <c r="F49" s="83"/>
      <c r="G49" s="82"/>
      <c r="H49" s="152"/>
      <c r="I49" s="83"/>
      <c r="J49" s="82"/>
      <c r="K49" s="83"/>
      <c r="L49" s="82"/>
      <c r="M49" s="83"/>
      <c r="N49" s="82"/>
      <c r="O49" s="152"/>
      <c r="P49" s="83"/>
      <c r="Q49" s="82"/>
      <c r="R49" s="83"/>
      <c r="S49" s="82"/>
      <c r="T49" s="83"/>
      <c r="U49" s="82"/>
      <c r="V49" s="152"/>
      <c r="W49" s="83"/>
      <c r="X49" s="82"/>
      <c r="Y49" s="152"/>
      <c r="Z49" s="83"/>
      <c r="AA49" s="82"/>
      <c r="AB49" s="83"/>
      <c r="AC49" s="82"/>
      <c r="AD49" s="83"/>
      <c r="AE49" s="82"/>
      <c r="AF49" s="152"/>
      <c r="AG49" s="83"/>
    </row>
    <row r="50" spans="1:33" ht="31.5" thickTop="1" thickBot="1" x14ac:dyDescent="0.3">
      <c r="A50" s="68" t="s">
        <v>30</v>
      </c>
      <c r="B50" s="276" t="s">
        <v>31</v>
      </c>
      <c r="C50" s="82"/>
      <c r="D50" s="208"/>
      <c r="E50" s="82"/>
      <c r="F50" s="83"/>
      <c r="G50" s="82"/>
      <c r="H50" s="152"/>
      <c r="I50" s="83"/>
      <c r="J50" s="82"/>
      <c r="K50" s="83"/>
      <c r="L50" s="82"/>
      <c r="M50" s="83"/>
      <c r="N50" s="82"/>
      <c r="O50" s="152"/>
      <c r="P50" s="83"/>
      <c r="Q50" s="82"/>
      <c r="R50" s="83"/>
      <c r="S50" s="82"/>
      <c r="T50" s="83"/>
      <c r="U50" s="82"/>
      <c r="V50" s="152"/>
      <c r="W50" s="83"/>
      <c r="X50" s="82"/>
      <c r="Y50" s="152"/>
      <c r="Z50" s="83"/>
      <c r="AA50" s="82"/>
      <c r="AB50" s="83"/>
      <c r="AC50" s="82"/>
      <c r="AD50" s="83"/>
      <c r="AE50" s="82"/>
      <c r="AF50" s="152"/>
      <c r="AG50" s="83"/>
    </row>
    <row r="51" spans="1:33" ht="15.75" thickTop="1" x14ac:dyDescent="0.25">
      <c r="A51" s="403" t="s">
        <v>85</v>
      </c>
      <c r="B51" s="275" t="s">
        <v>32</v>
      </c>
      <c r="C51" s="69">
        <v>3</v>
      </c>
      <c r="D51" s="202">
        <v>4</v>
      </c>
      <c r="E51" s="82"/>
      <c r="F51" s="83"/>
      <c r="G51" s="82"/>
      <c r="H51" s="152"/>
      <c r="I51" s="83"/>
      <c r="J51" s="82"/>
      <c r="K51" s="61">
        <v>3</v>
      </c>
      <c r="L51" s="82"/>
      <c r="M51" s="83"/>
      <c r="N51" s="82"/>
      <c r="O51" s="152"/>
      <c r="P51" s="83"/>
      <c r="Q51" s="69">
        <v>2</v>
      </c>
      <c r="R51" s="61">
        <v>2</v>
      </c>
      <c r="S51" s="82"/>
      <c r="T51" s="83"/>
      <c r="U51" s="82"/>
      <c r="V51" s="152"/>
      <c r="W51" s="83"/>
      <c r="X51" s="69">
        <v>5</v>
      </c>
      <c r="Y51" s="204">
        <v>9</v>
      </c>
      <c r="Z51" s="61">
        <v>14</v>
      </c>
      <c r="AA51" s="69">
        <v>5</v>
      </c>
      <c r="AB51" s="61">
        <v>9</v>
      </c>
      <c r="AC51" s="82"/>
      <c r="AD51" s="277"/>
      <c r="AE51" s="82"/>
      <c r="AF51" s="152"/>
      <c r="AG51" s="83"/>
    </row>
    <row r="52" spans="1:33" ht="15.75" thickBot="1" x14ac:dyDescent="0.3">
      <c r="A52" s="404"/>
      <c r="B52" s="274" t="s">
        <v>33</v>
      </c>
      <c r="C52" s="82"/>
      <c r="D52" s="208"/>
      <c r="E52" s="69">
        <v>1</v>
      </c>
      <c r="F52" s="83"/>
      <c r="G52" s="82"/>
      <c r="H52" s="152"/>
      <c r="I52" s="83"/>
      <c r="J52" s="69">
        <v>2</v>
      </c>
      <c r="K52" s="61"/>
      <c r="L52" s="83"/>
      <c r="M52" s="83"/>
      <c r="N52" s="82"/>
      <c r="O52" s="152"/>
      <c r="P52" s="83"/>
      <c r="Q52" s="82"/>
      <c r="R52" s="83"/>
      <c r="S52" s="82"/>
      <c r="T52" s="83"/>
      <c r="U52" s="82"/>
      <c r="V52" s="152"/>
      <c r="W52" s="83"/>
      <c r="X52" s="69">
        <v>3</v>
      </c>
      <c r="Y52" s="159"/>
      <c r="Z52" s="61">
        <v>3</v>
      </c>
      <c r="AA52" s="69">
        <v>2</v>
      </c>
      <c r="AB52" s="159"/>
      <c r="AC52" s="69">
        <v>1</v>
      </c>
      <c r="AD52" s="83"/>
      <c r="AE52" s="82"/>
      <c r="AF52" s="152"/>
      <c r="AG52" s="83"/>
    </row>
    <row r="53" spans="1:33" ht="16.5" thickTop="1" thickBot="1" x14ac:dyDescent="0.3">
      <c r="A53" s="67" t="s">
        <v>34</v>
      </c>
      <c r="B53" s="158"/>
      <c r="C53" s="203">
        <v>3</v>
      </c>
      <c r="D53" s="201"/>
      <c r="E53" s="85"/>
      <c r="F53" s="84"/>
      <c r="G53" s="85"/>
      <c r="H53" s="159"/>
      <c r="I53" s="84"/>
      <c r="J53" s="85"/>
      <c r="K53" s="84"/>
      <c r="L53" s="85"/>
      <c r="M53" s="84"/>
      <c r="N53" s="85"/>
      <c r="O53" s="159"/>
      <c r="P53" s="84"/>
      <c r="Q53" s="85"/>
      <c r="R53" s="84"/>
      <c r="S53" s="85"/>
      <c r="T53" s="84"/>
      <c r="U53" s="85"/>
      <c r="V53" s="159"/>
      <c r="W53" s="84"/>
      <c r="X53" s="203">
        <v>3</v>
      </c>
      <c r="Y53" s="159"/>
      <c r="Z53" s="245">
        <v>3</v>
      </c>
      <c r="AA53" s="203">
        <v>3</v>
      </c>
      <c r="AB53" s="84"/>
      <c r="AC53" s="85"/>
      <c r="AD53" s="84"/>
      <c r="AE53" s="85"/>
      <c r="AF53" s="159"/>
      <c r="AG53" s="84"/>
    </row>
    <row r="54" spans="1:33" ht="15.75" thickBot="1" x14ac:dyDescent="0.3">
      <c r="A54" s="405" t="s">
        <v>35</v>
      </c>
      <c r="B54" s="406"/>
      <c r="C54" s="174">
        <f>SUM(C39:C53)</f>
        <v>16</v>
      </c>
      <c r="D54" s="211">
        <v>4</v>
      </c>
      <c r="E54" s="174">
        <v>4</v>
      </c>
      <c r="F54" s="162"/>
      <c r="G54" s="161"/>
      <c r="H54" s="162"/>
      <c r="I54" s="160"/>
      <c r="J54" s="174">
        <f>SUM(J39,J40,J46,J52)</f>
        <v>9</v>
      </c>
      <c r="K54" s="176">
        <v>5</v>
      </c>
      <c r="L54" s="174">
        <v>2</v>
      </c>
      <c r="M54" s="176">
        <v>0</v>
      </c>
      <c r="N54" s="161"/>
      <c r="O54" s="162"/>
      <c r="P54" s="160"/>
      <c r="Q54" s="174">
        <f>SUM(Q39:Q52)</f>
        <v>18</v>
      </c>
      <c r="R54" s="176">
        <v>3</v>
      </c>
      <c r="S54" s="174">
        <v>6</v>
      </c>
      <c r="T54" s="176">
        <v>1</v>
      </c>
      <c r="U54" s="161"/>
      <c r="V54" s="162"/>
      <c r="W54" s="160"/>
      <c r="X54" s="174">
        <f>SUM(X39:X53)</f>
        <v>55</v>
      </c>
      <c r="Y54" s="175">
        <f>SUM(Y39:Y52)</f>
        <v>13</v>
      </c>
      <c r="Z54" s="176">
        <f>SUM(Z39:Z53)</f>
        <v>68</v>
      </c>
      <c r="AA54" s="174">
        <f>SUM(AA39:AA53)</f>
        <v>43</v>
      </c>
      <c r="AB54" s="176">
        <f>SUM(AB39:AB52)</f>
        <v>12</v>
      </c>
      <c r="AC54" s="174">
        <f>SUM(AC39:AC52)</f>
        <v>12</v>
      </c>
      <c r="AD54" s="176">
        <v>1</v>
      </c>
      <c r="AE54" s="161"/>
      <c r="AF54" s="162"/>
      <c r="AG54" s="160"/>
    </row>
    <row r="57" spans="1:33" ht="16.5" thickBot="1" x14ac:dyDescent="0.3">
      <c r="A57" s="342" t="s">
        <v>125</v>
      </c>
      <c r="B57" s="342"/>
      <c r="C57" s="342"/>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row>
    <row r="58" spans="1:33" ht="15.75" thickBot="1" x14ac:dyDescent="0.3">
      <c r="A58" s="391" t="s">
        <v>12</v>
      </c>
      <c r="B58" s="392"/>
      <c r="C58" s="397" t="s">
        <v>56</v>
      </c>
      <c r="D58" s="398"/>
      <c r="E58" s="398"/>
      <c r="F58" s="398"/>
      <c r="G58" s="398"/>
      <c r="H58" s="398"/>
      <c r="I58" s="399"/>
      <c r="J58" s="397" t="s">
        <v>57</v>
      </c>
      <c r="K58" s="398"/>
      <c r="L58" s="398"/>
      <c r="M58" s="398"/>
      <c r="N58" s="398"/>
      <c r="O58" s="398"/>
      <c r="P58" s="399"/>
      <c r="Q58" s="397" t="s">
        <v>58</v>
      </c>
      <c r="R58" s="398"/>
      <c r="S58" s="398"/>
      <c r="T58" s="398"/>
      <c r="U58" s="432"/>
      <c r="V58" s="432"/>
      <c r="W58" s="433"/>
      <c r="X58" s="411" t="s">
        <v>126</v>
      </c>
      <c r="Y58" s="412"/>
      <c r="Z58" s="412"/>
      <c r="AA58" s="412"/>
      <c r="AB58" s="412"/>
      <c r="AC58" s="412"/>
      <c r="AD58" s="412"/>
      <c r="AE58" s="412"/>
      <c r="AF58" s="412"/>
      <c r="AG58" s="413"/>
    </row>
    <row r="59" spans="1:33" ht="15.75" customHeight="1" thickBot="1" x14ac:dyDescent="0.3">
      <c r="A59" s="393"/>
      <c r="B59" s="431"/>
      <c r="C59" s="434" t="s">
        <v>17</v>
      </c>
      <c r="D59" s="435"/>
      <c r="E59" s="434" t="s">
        <v>18</v>
      </c>
      <c r="F59" s="435"/>
      <c r="G59" s="436" t="s">
        <v>36</v>
      </c>
      <c r="H59" s="432"/>
      <c r="I59" s="433"/>
      <c r="J59" s="434" t="s">
        <v>17</v>
      </c>
      <c r="K59" s="437"/>
      <c r="L59" s="436" t="s">
        <v>18</v>
      </c>
      <c r="M59" s="433"/>
      <c r="N59" s="422" t="s">
        <v>36</v>
      </c>
      <c r="O59" s="423"/>
      <c r="P59" s="424"/>
      <c r="Q59" s="416" t="s">
        <v>17</v>
      </c>
      <c r="R59" s="417"/>
      <c r="S59" s="397" t="s">
        <v>18</v>
      </c>
      <c r="T59" s="399"/>
      <c r="U59" s="422" t="s">
        <v>36</v>
      </c>
      <c r="V59" s="423"/>
      <c r="W59" s="424"/>
      <c r="X59" s="425" t="s">
        <v>74</v>
      </c>
      <c r="Y59" s="427" t="s">
        <v>75</v>
      </c>
      <c r="Z59" s="429" t="s">
        <v>120</v>
      </c>
      <c r="AA59" s="416" t="s">
        <v>17</v>
      </c>
      <c r="AB59" s="417"/>
      <c r="AC59" s="416" t="s">
        <v>18</v>
      </c>
      <c r="AD59" s="417"/>
      <c r="AE59" s="418" t="s">
        <v>36</v>
      </c>
      <c r="AF59" s="419"/>
      <c r="AG59" s="420"/>
    </row>
    <row r="60" spans="1:33" ht="15.75" thickBot="1" x14ac:dyDescent="0.3">
      <c r="A60" s="393"/>
      <c r="B60" s="396"/>
      <c r="C60" s="172" t="s">
        <v>72</v>
      </c>
      <c r="D60" s="173" t="s">
        <v>73</v>
      </c>
      <c r="E60" s="172" t="s">
        <v>72</v>
      </c>
      <c r="F60" s="173" t="s">
        <v>73</v>
      </c>
      <c r="G60" s="151" t="s">
        <v>72</v>
      </c>
      <c r="H60" s="151" t="s">
        <v>73</v>
      </c>
      <c r="I60" s="105" t="s">
        <v>19</v>
      </c>
      <c r="J60" s="103" t="s">
        <v>72</v>
      </c>
      <c r="K60" s="105" t="s">
        <v>73</v>
      </c>
      <c r="L60" s="103" t="s">
        <v>72</v>
      </c>
      <c r="M60" s="105" t="s">
        <v>73</v>
      </c>
      <c r="N60" s="103" t="s">
        <v>72</v>
      </c>
      <c r="O60" s="151" t="s">
        <v>73</v>
      </c>
      <c r="P60" s="105" t="s">
        <v>19</v>
      </c>
      <c r="Q60" s="103" t="s">
        <v>72</v>
      </c>
      <c r="R60" s="105" t="s">
        <v>73</v>
      </c>
      <c r="S60" s="103" t="s">
        <v>72</v>
      </c>
      <c r="T60" s="105" t="s">
        <v>73</v>
      </c>
      <c r="U60" s="153" t="s">
        <v>72</v>
      </c>
      <c r="V60" s="154" t="s">
        <v>73</v>
      </c>
      <c r="W60" s="155" t="s">
        <v>19</v>
      </c>
      <c r="X60" s="426"/>
      <c r="Y60" s="428"/>
      <c r="Z60" s="430"/>
      <c r="AA60" s="104" t="s">
        <v>72</v>
      </c>
      <c r="AB60" s="156" t="s">
        <v>73</v>
      </c>
      <c r="AC60" s="103" t="s">
        <v>72</v>
      </c>
      <c r="AD60" s="105" t="s">
        <v>73</v>
      </c>
      <c r="AE60" s="103" t="s">
        <v>72</v>
      </c>
      <c r="AF60" s="151" t="s">
        <v>73</v>
      </c>
      <c r="AG60" s="105" t="s">
        <v>19</v>
      </c>
    </row>
    <row r="61" spans="1:33" x14ac:dyDescent="0.25">
      <c r="A61" s="400" t="s">
        <v>83</v>
      </c>
      <c r="B61" s="273" t="s">
        <v>20</v>
      </c>
      <c r="C61" s="69">
        <v>30</v>
      </c>
      <c r="D61" s="61">
        <v>5</v>
      </c>
      <c r="E61" s="82"/>
      <c r="F61" s="83"/>
      <c r="G61" s="243"/>
      <c r="H61" s="152"/>
      <c r="I61" s="83"/>
      <c r="J61" s="69">
        <v>26</v>
      </c>
      <c r="K61" s="61">
        <v>5</v>
      </c>
      <c r="L61" s="69">
        <v>3</v>
      </c>
      <c r="M61" s="83"/>
      <c r="N61" s="82"/>
      <c r="O61" s="152"/>
      <c r="P61" s="83"/>
      <c r="Q61" s="200">
        <v>17</v>
      </c>
      <c r="R61" s="83"/>
      <c r="S61" s="249"/>
      <c r="T61" s="83"/>
      <c r="U61" s="82"/>
      <c r="V61" s="152"/>
      <c r="W61" s="83"/>
      <c r="X61" s="205">
        <v>76</v>
      </c>
      <c r="Y61" s="206">
        <v>10</v>
      </c>
      <c r="Z61" s="250">
        <v>86</v>
      </c>
      <c r="AA61" s="69">
        <f>SUM(C61,J61,Q61)</f>
        <v>73</v>
      </c>
      <c r="AB61" s="61">
        <f>SUM(D61,K61)</f>
        <v>10</v>
      </c>
      <c r="AC61" s="200">
        <v>3</v>
      </c>
      <c r="AD61" s="83"/>
      <c r="AE61" s="82"/>
      <c r="AF61" s="152"/>
      <c r="AG61" s="83"/>
    </row>
    <row r="62" spans="1:33" x14ac:dyDescent="0.25">
      <c r="A62" s="401"/>
      <c r="B62" s="274" t="s">
        <v>21</v>
      </c>
      <c r="C62" s="69">
        <v>9</v>
      </c>
      <c r="D62" s="61">
        <v>1</v>
      </c>
      <c r="E62" s="82"/>
      <c r="F62" s="83"/>
      <c r="G62" s="243"/>
      <c r="H62" s="152"/>
      <c r="I62" s="83"/>
      <c r="J62" s="69">
        <v>11</v>
      </c>
      <c r="K62" s="61">
        <v>4</v>
      </c>
      <c r="L62" s="202">
        <v>1</v>
      </c>
      <c r="M62" s="83"/>
      <c r="N62" s="82"/>
      <c r="O62" s="152"/>
      <c r="P62" s="83"/>
      <c r="Q62" s="200">
        <v>4</v>
      </c>
      <c r="R62" s="83"/>
      <c r="S62" s="249"/>
      <c r="T62" s="83"/>
      <c r="U62" s="82"/>
      <c r="V62" s="152"/>
      <c r="W62" s="83"/>
      <c r="X62" s="69">
        <v>25</v>
      </c>
      <c r="Y62" s="204">
        <v>5</v>
      </c>
      <c r="Z62" s="202">
        <v>30</v>
      </c>
      <c r="AA62" s="69">
        <f>SUM(C62,J62,Q62)</f>
        <v>24</v>
      </c>
      <c r="AB62" s="61">
        <f>SUM(D62,K62)</f>
        <v>5</v>
      </c>
      <c r="AC62" s="69">
        <v>1</v>
      </c>
      <c r="AD62" s="243"/>
      <c r="AE62" s="82"/>
      <c r="AF62" s="152"/>
      <c r="AG62" s="83"/>
    </row>
    <row r="63" spans="1:33" ht="24.75" customHeight="1" x14ac:dyDescent="0.25">
      <c r="A63" s="401"/>
      <c r="B63" s="274" t="s">
        <v>76</v>
      </c>
      <c r="C63" s="69">
        <v>1</v>
      </c>
      <c r="D63" s="83"/>
      <c r="E63" s="82"/>
      <c r="F63" s="83"/>
      <c r="G63" s="243"/>
      <c r="H63" s="152"/>
      <c r="I63" s="83"/>
      <c r="J63" s="82"/>
      <c r="K63" s="83"/>
      <c r="L63" s="82"/>
      <c r="M63" s="83"/>
      <c r="N63" s="82"/>
      <c r="O63" s="152"/>
      <c r="P63" s="83"/>
      <c r="Q63" s="82"/>
      <c r="R63" s="83"/>
      <c r="S63" s="82"/>
      <c r="T63" s="83"/>
      <c r="U63" s="82"/>
      <c r="V63" s="152"/>
      <c r="W63" s="83"/>
      <c r="X63" s="202">
        <v>1</v>
      </c>
      <c r="Y63" s="152"/>
      <c r="Z63" s="202">
        <v>1</v>
      </c>
      <c r="AA63" s="200">
        <v>1</v>
      </c>
      <c r="AB63" s="83"/>
      <c r="AC63" s="82"/>
      <c r="AD63" s="83"/>
      <c r="AE63" s="82"/>
      <c r="AF63" s="152"/>
      <c r="AG63" s="83"/>
    </row>
    <row r="64" spans="1:33" x14ac:dyDescent="0.25">
      <c r="A64" s="401"/>
      <c r="B64" s="274" t="s">
        <v>22</v>
      </c>
      <c r="C64" s="82"/>
      <c r="D64" s="83"/>
      <c r="E64" s="82"/>
      <c r="F64" s="83"/>
      <c r="G64" s="243"/>
      <c r="H64" s="152"/>
      <c r="I64" s="83"/>
      <c r="J64" s="82"/>
      <c r="K64" s="83"/>
      <c r="L64" s="82"/>
      <c r="M64" s="83"/>
      <c r="N64" s="82"/>
      <c r="O64" s="152"/>
      <c r="P64" s="83"/>
      <c r="Q64" s="82"/>
      <c r="R64" s="83"/>
      <c r="S64" s="82"/>
      <c r="T64" s="83"/>
      <c r="U64" s="82"/>
      <c r="V64" s="152"/>
      <c r="W64" s="83"/>
      <c r="X64" s="82"/>
      <c r="Y64" s="152"/>
      <c r="Z64" s="208"/>
      <c r="AA64" s="82"/>
      <c r="AB64" s="83"/>
      <c r="AC64" s="82"/>
      <c r="AD64" s="83"/>
      <c r="AE64" s="82"/>
      <c r="AF64" s="152"/>
      <c r="AG64" s="83"/>
    </row>
    <row r="65" spans="1:33" x14ac:dyDescent="0.25">
      <c r="A65" s="401"/>
      <c r="B65" s="274" t="s">
        <v>23</v>
      </c>
      <c r="C65" s="82"/>
      <c r="D65" s="83"/>
      <c r="E65" s="82"/>
      <c r="F65" s="83"/>
      <c r="G65" s="243"/>
      <c r="H65" s="152"/>
      <c r="I65" s="83"/>
      <c r="J65" s="82"/>
      <c r="K65" s="83"/>
      <c r="L65" s="82"/>
      <c r="M65" s="83"/>
      <c r="N65" s="82"/>
      <c r="O65" s="152"/>
      <c r="P65" s="83"/>
      <c r="Q65" s="82"/>
      <c r="R65" s="83"/>
      <c r="S65" s="82"/>
      <c r="T65" s="83"/>
      <c r="U65" s="82"/>
      <c r="V65" s="152"/>
      <c r="W65" s="83"/>
      <c r="X65" s="82"/>
      <c r="Y65" s="152"/>
      <c r="Z65" s="208"/>
      <c r="AA65" s="82"/>
      <c r="AB65" s="83"/>
      <c r="AC65" s="82"/>
      <c r="AD65" s="83"/>
      <c r="AE65" s="82"/>
      <c r="AF65" s="152"/>
      <c r="AG65" s="83"/>
    </row>
    <row r="66" spans="1:33" ht="30" x14ac:dyDescent="0.25">
      <c r="A66" s="401"/>
      <c r="B66" s="274" t="s">
        <v>24</v>
      </c>
      <c r="C66" s="82"/>
      <c r="D66" s="83"/>
      <c r="E66" s="82"/>
      <c r="F66" s="83"/>
      <c r="G66" s="243"/>
      <c r="H66" s="152"/>
      <c r="I66" s="83"/>
      <c r="J66" s="82"/>
      <c r="K66" s="83"/>
      <c r="L66" s="82"/>
      <c r="M66" s="83"/>
      <c r="N66" s="82"/>
      <c r="O66" s="152"/>
      <c r="P66" s="83"/>
      <c r="Q66" s="82"/>
      <c r="R66" s="83"/>
      <c r="S66" s="82"/>
      <c r="T66" s="83"/>
      <c r="U66" s="82"/>
      <c r="V66" s="152"/>
      <c r="W66" s="83"/>
      <c r="X66" s="82"/>
      <c r="Y66" s="152"/>
      <c r="Z66" s="208"/>
      <c r="AA66" s="82"/>
      <c r="AB66" s="83"/>
      <c r="AC66" s="82"/>
      <c r="AD66" s="83"/>
      <c r="AE66" s="82"/>
      <c r="AF66" s="152"/>
      <c r="AG66" s="83"/>
    </row>
    <row r="67" spans="1:33" x14ac:dyDescent="0.25">
      <c r="A67" s="401"/>
      <c r="B67" s="274" t="s">
        <v>25</v>
      </c>
      <c r="C67" s="82"/>
      <c r="D67" s="83"/>
      <c r="E67" s="82"/>
      <c r="F67" s="83"/>
      <c r="G67" s="243"/>
      <c r="H67" s="152"/>
      <c r="I67" s="83"/>
      <c r="J67" s="82"/>
      <c r="K67" s="83"/>
      <c r="L67" s="82"/>
      <c r="M67" s="83"/>
      <c r="N67" s="82"/>
      <c r="O67" s="152"/>
      <c r="P67" s="83"/>
      <c r="Q67" s="82"/>
      <c r="R67" s="83"/>
      <c r="S67" s="82"/>
      <c r="T67" s="83"/>
      <c r="U67" s="82"/>
      <c r="V67" s="152"/>
      <c r="W67" s="83"/>
      <c r="X67" s="82"/>
      <c r="Y67" s="152"/>
      <c r="Z67" s="208"/>
      <c r="AA67" s="82"/>
      <c r="AB67" s="83"/>
      <c r="AC67" s="82"/>
      <c r="AD67" s="83"/>
      <c r="AE67" s="82"/>
      <c r="AF67" s="152"/>
      <c r="AG67" s="83"/>
    </row>
    <row r="68" spans="1:33" x14ac:dyDescent="0.25">
      <c r="A68" s="401"/>
      <c r="B68" s="274" t="s">
        <v>26</v>
      </c>
      <c r="C68" s="69">
        <v>1</v>
      </c>
      <c r="D68" s="83"/>
      <c r="E68" s="82"/>
      <c r="F68" s="83"/>
      <c r="G68" s="243"/>
      <c r="H68" s="152"/>
      <c r="I68" s="83"/>
      <c r="J68" s="69">
        <v>1</v>
      </c>
      <c r="K68" s="202">
        <v>1</v>
      </c>
      <c r="L68" s="82"/>
      <c r="M68" s="83"/>
      <c r="N68" s="82"/>
      <c r="O68" s="152"/>
      <c r="P68" s="83"/>
      <c r="Q68" s="202">
        <v>1</v>
      </c>
      <c r="R68" s="83"/>
      <c r="S68" s="82"/>
      <c r="T68" s="83"/>
      <c r="U68" s="82"/>
      <c r="V68" s="152"/>
      <c r="W68" s="83"/>
      <c r="X68" s="69">
        <v>3</v>
      </c>
      <c r="Y68" s="202">
        <v>1</v>
      </c>
      <c r="Z68" s="202">
        <v>4</v>
      </c>
      <c r="AA68" s="69">
        <v>3</v>
      </c>
      <c r="AB68" s="61">
        <v>1</v>
      </c>
      <c r="AC68" s="82"/>
      <c r="AD68" s="83"/>
      <c r="AE68" s="82"/>
      <c r="AF68" s="152"/>
      <c r="AG68" s="83"/>
    </row>
    <row r="69" spans="1:33" ht="15.75" thickBot="1" x14ac:dyDescent="0.3">
      <c r="A69" s="402"/>
      <c r="B69" s="274" t="s">
        <v>27</v>
      </c>
      <c r="C69" s="82"/>
      <c r="D69" s="83"/>
      <c r="E69" s="82"/>
      <c r="F69" s="83"/>
      <c r="G69" s="243"/>
      <c r="H69" s="152"/>
      <c r="I69" s="83"/>
      <c r="J69" s="82"/>
      <c r="K69" s="83"/>
      <c r="L69" s="82"/>
      <c r="M69" s="83"/>
      <c r="N69" s="82"/>
      <c r="O69" s="152"/>
      <c r="P69" s="83"/>
      <c r="Q69" s="82"/>
      <c r="R69" s="83"/>
      <c r="S69" s="82"/>
      <c r="T69" s="83"/>
      <c r="U69" s="82"/>
      <c r="V69" s="152"/>
      <c r="W69" s="83"/>
      <c r="X69" s="82"/>
      <c r="Y69" s="243"/>
      <c r="Z69" s="83"/>
      <c r="AA69" s="82"/>
      <c r="AB69" s="277"/>
      <c r="AC69" s="82"/>
      <c r="AD69" s="83"/>
      <c r="AE69" s="82"/>
      <c r="AF69" s="152"/>
      <c r="AG69" s="83"/>
    </row>
    <row r="70" spans="1:33" ht="16.5" thickTop="1" thickBot="1" x14ac:dyDescent="0.3">
      <c r="A70" s="68" t="s">
        <v>84</v>
      </c>
      <c r="B70" s="150"/>
      <c r="C70" s="69">
        <v>1</v>
      </c>
      <c r="D70" s="83"/>
      <c r="E70" s="82"/>
      <c r="F70" s="83"/>
      <c r="G70" s="243"/>
      <c r="H70" s="152"/>
      <c r="I70" s="83"/>
      <c r="J70" s="82"/>
      <c r="K70" s="83"/>
      <c r="L70" s="82"/>
      <c r="M70" s="83"/>
      <c r="N70" s="82"/>
      <c r="O70" s="152"/>
      <c r="P70" s="83"/>
      <c r="Q70" s="69">
        <v>2</v>
      </c>
      <c r="R70" s="83"/>
      <c r="S70" s="82"/>
      <c r="T70" s="83"/>
      <c r="U70" s="82"/>
      <c r="V70" s="152"/>
      <c r="W70" s="83"/>
      <c r="X70" s="69">
        <v>3</v>
      </c>
      <c r="Y70" s="152"/>
      <c r="Z70" s="202">
        <v>3</v>
      </c>
      <c r="AA70" s="69">
        <v>3</v>
      </c>
      <c r="AB70" s="83"/>
      <c r="AC70" s="82"/>
      <c r="AD70" s="83"/>
      <c r="AE70" s="82"/>
      <c r="AF70" s="152"/>
      <c r="AG70" s="83"/>
    </row>
    <row r="71" spans="1:33" ht="19.5" customHeight="1" thickTop="1" thickBot="1" x14ac:dyDescent="0.3">
      <c r="A71" s="67" t="s">
        <v>28</v>
      </c>
      <c r="B71" s="275" t="s">
        <v>29</v>
      </c>
      <c r="C71" s="69">
        <v>1</v>
      </c>
      <c r="D71" s="83"/>
      <c r="E71" s="82"/>
      <c r="F71" s="83"/>
      <c r="G71" s="243"/>
      <c r="H71" s="152"/>
      <c r="I71" s="83"/>
      <c r="J71" s="82"/>
      <c r="K71" s="83"/>
      <c r="L71" s="82"/>
      <c r="M71" s="83"/>
      <c r="N71" s="82"/>
      <c r="O71" s="152"/>
      <c r="P71" s="83"/>
      <c r="Q71" s="202">
        <v>1</v>
      </c>
      <c r="R71" s="83"/>
      <c r="S71" s="82"/>
      <c r="T71" s="83"/>
      <c r="U71" s="82"/>
      <c r="V71" s="152"/>
      <c r="W71" s="83"/>
      <c r="X71" s="202">
        <v>2</v>
      </c>
      <c r="Y71" s="152"/>
      <c r="Z71" s="202">
        <v>2</v>
      </c>
      <c r="AA71" s="200">
        <v>2</v>
      </c>
      <c r="AB71" s="83"/>
      <c r="AC71" s="82"/>
      <c r="AD71" s="83"/>
      <c r="AE71" s="82"/>
      <c r="AF71" s="152"/>
      <c r="AG71" s="83"/>
    </row>
    <row r="72" spans="1:33" ht="31.5" thickTop="1" thickBot="1" x14ac:dyDescent="0.3">
      <c r="A72" s="68" t="s">
        <v>30</v>
      </c>
      <c r="B72" s="276" t="s">
        <v>31</v>
      </c>
      <c r="C72" s="82"/>
      <c r="D72" s="83"/>
      <c r="E72" s="82"/>
      <c r="F72" s="83"/>
      <c r="G72" s="243"/>
      <c r="H72" s="152"/>
      <c r="I72" s="83"/>
      <c r="J72" s="82"/>
      <c r="K72" s="83"/>
      <c r="L72" s="82"/>
      <c r="M72" s="83"/>
      <c r="N72" s="82"/>
      <c r="O72" s="152"/>
      <c r="P72" s="83"/>
      <c r="Q72" s="82"/>
      <c r="R72" s="83"/>
      <c r="S72" s="82"/>
      <c r="T72" s="83"/>
      <c r="U72" s="82"/>
      <c r="V72" s="152"/>
      <c r="W72" s="83"/>
      <c r="X72" s="82"/>
      <c r="Y72" s="152"/>
      <c r="Z72" s="208"/>
      <c r="AA72" s="82"/>
      <c r="AB72" s="83"/>
      <c r="AC72" s="82"/>
      <c r="AD72" s="83"/>
      <c r="AE72" s="82"/>
      <c r="AF72" s="152"/>
      <c r="AG72" s="83"/>
    </row>
    <row r="73" spans="1:33" ht="15.75" customHeight="1" thickTop="1" x14ac:dyDescent="0.25">
      <c r="A73" s="403" t="s">
        <v>85</v>
      </c>
      <c r="B73" s="275" t="s">
        <v>32</v>
      </c>
      <c r="C73" s="82"/>
      <c r="D73" s="83"/>
      <c r="E73" s="82"/>
      <c r="F73" s="83"/>
      <c r="G73" s="243"/>
      <c r="H73" s="152"/>
      <c r="I73" s="83"/>
      <c r="J73" s="202">
        <v>5</v>
      </c>
      <c r="K73" s="202">
        <v>1</v>
      </c>
      <c r="L73" s="82"/>
      <c r="M73" s="202">
        <v>1</v>
      </c>
      <c r="N73" s="82"/>
      <c r="O73" s="152"/>
      <c r="P73" s="83"/>
      <c r="Q73" s="69">
        <v>1</v>
      </c>
      <c r="R73" s="83"/>
      <c r="S73" s="82"/>
      <c r="T73" s="202">
        <v>1</v>
      </c>
      <c r="U73" s="82"/>
      <c r="V73" s="152"/>
      <c r="W73" s="83"/>
      <c r="X73" s="69">
        <v>6</v>
      </c>
      <c r="Y73" s="204">
        <v>3</v>
      </c>
      <c r="Z73" s="202">
        <v>9</v>
      </c>
      <c r="AA73" s="69">
        <v>6</v>
      </c>
      <c r="AB73" s="61">
        <v>1</v>
      </c>
      <c r="AC73" s="82"/>
      <c r="AD73" s="61">
        <v>2</v>
      </c>
      <c r="AE73" s="82"/>
      <c r="AF73" s="152"/>
      <c r="AG73" s="83"/>
    </row>
    <row r="74" spans="1:33" ht="15.75" thickBot="1" x14ac:dyDescent="0.3">
      <c r="A74" s="421"/>
      <c r="B74" s="274" t="s">
        <v>33</v>
      </c>
      <c r="C74" s="69">
        <v>2</v>
      </c>
      <c r="D74" s="61">
        <v>1</v>
      </c>
      <c r="E74" s="82"/>
      <c r="F74" s="83"/>
      <c r="G74" s="243"/>
      <c r="H74" s="152"/>
      <c r="I74" s="83"/>
      <c r="J74" s="82"/>
      <c r="K74" s="243"/>
      <c r="L74" s="82"/>
      <c r="M74" s="243"/>
      <c r="N74" s="82"/>
      <c r="O74" s="152"/>
      <c r="P74" s="83"/>
      <c r="Q74" s="82"/>
      <c r="R74" s="83"/>
      <c r="S74" s="82"/>
      <c r="T74" s="83"/>
      <c r="U74" s="82"/>
      <c r="V74" s="152"/>
      <c r="W74" s="83"/>
      <c r="X74" s="69">
        <v>2</v>
      </c>
      <c r="Y74" s="204">
        <v>1</v>
      </c>
      <c r="Z74" s="202">
        <v>4</v>
      </c>
      <c r="AA74" s="69">
        <v>2</v>
      </c>
      <c r="AB74" s="61">
        <v>1</v>
      </c>
      <c r="AC74" s="82"/>
      <c r="AD74" s="243"/>
      <c r="AE74" s="82"/>
      <c r="AF74" s="152"/>
      <c r="AG74" s="83"/>
    </row>
    <row r="75" spans="1:33" ht="16.5" thickTop="1" thickBot="1" x14ac:dyDescent="0.3">
      <c r="A75" s="67" t="s">
        <v>34</v>
      </c>
      <c r="B75" s="158"/>
      <c r="C75" s="85"/>
      <c r="D75" s="84"/>
      <c r="E75" s="246"/>
      <c r="F75" s="244"/>
      <c r="G75" s="247"/>
      <c r="H75" s="159"/>
      <c r="I75" s="84"/>
      <c r="J75" s="85"/>
      <c r="K75" s="84"/>
      <c r="L75" s="85"/>
      <c r="M75" s="84"/>
      <c r="N75" s="85"/>
      <c r="O75" s="159"/>
      <c r="P75" s="84"/>
      <c r="Q75" s="85"/>
      <c r="R75" s="84"/>
      <c r="S75" s="85"/>
      <c r="T75" s="84"/>
      <c r="U75" s="85"/>
      <c r="V75" s="159"/>
      <c r="W75" s="84"/>
      <c r="X75" s="159"/>
      <c r="Y75" s="159"/>
      <c r="Z75" s="201"/>
      <c r="AA75" s="85"/>
      <c r="AB75" s="84"/>
      <c r="AC75" s="85"/>
      <c r="AD75" s="84"/>
      <c r="AE75" s="85"/>
      <c r="AF75" s="159"/>
      <c r="AG75" s="84"/>
    </row>
    <row r="76" spans="1:33" ht="15.75" thickBot="1" x14ac:dyDescent="0.3">
      <c r="A76" s="405" t="s">
        <v>35</v>
      </c>
      <c r="B76" s="406"/>
      <c r="C76" s="174">
        <f>SUM(C61:C75)</f>
        <v>45</v>
      </c>
      <c r="D76" s="176">
        <f>SUM(D61:D74)</f>
        <v>7</v>
      </c>
      <c r="E76" s="248"/>
      <c r="F76" s="160"/>
      <c r="G76" s="248"/>
      <c r="H76" s="162"/>
      <c r="I76" s="160"/>
      <c r="J76" s="174">
        <f>SUM(J61:J75)</f>
        <v>43</v>
      </c>
      <c r="K76" s="176">
        <f>SUM(K61:K74)</f>
        <v>11</v>
      </c>
      <c r="L76" s="174">
        <f>SUM(L61:L75)</f>
        <v>4</v>
      </c>
      <c r="M76" s="176">
        <v>1</v>
      </c>
      <c r="N76" s="161"/>
      <c r="O76" s="162"/>
      <c r="P76" s="160"/>
      <c r="Q76" s="174">
        <f>SUM(Q61:Q74)</f>
        <v>26</v>
      </c>
      <c r="R76" s="161"/>
      <c r="S76" s="161"/>
      <c r="T76" s="176">
        <v>1</v>
      </c>
      <c r="U76" s="161"/>
      <c r="V76" s="162"/>
      <c r="W76" s="160"/>
      <c r="X76" s="174">
        <f>SUM(X61:X75)</f>
        <v>118</v>
      </c>
      <c r="Y76" s="175">
        <f>SUM(Y61:Y74)</f>
        <v>20</v>
      </c>
      <c r="Z76" s="176">
        <v>138</v>
      </c>
      <c r="AA76" s="174">
        <f>SUM(AA61:AA74)</f>
        <v>114</v>
      </c>
      <c r="AB76" s="176">
        <f>SUM(AB61:AB74)</f>
        <v>18</v>
      </c>
      <c r="AC76" s="174">
        <v>4</v>
      </c>
      <c r="AD76" s="176">
        <v>2</v>
      </c>
      <c r="AE76" s="161"/>
      <c r="AF76" s="162"/>
      <c r="AG76" s="160"/>
    </row>
    <row r="79" spans="1:33" ht="16.5" thickBot="1" x14ac:dyDescent="0.3">
      <c r="A79" s="342" t="s">
        <v>127</v>
      </c>
      <c r="B79" s="342"/>
      <c r="C79" s="342"/>
      <c r="D79" s="342"/>
      <c r="E79" s="342"/>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2"/>
      <c r="AE79" s="342"/>
      <c r="AF79" s="342"/>
      <c r="AG79" s="342"/>
    </row>
    <row r="80" spans="1:33" ht="15.75" thickBot="1" x14ac:dyDescent="0.3">
      <c r="A80" s="391" t="s">
        <v>12</v>
      </c>
      <c r="B80" s="392"/>
      <c r="C80" s="397" t="s">
        <v>59</v>
      </c>
      <c r="D80" s="398"/>
      <c r="E80" s="398"/>
      <c r="F80" s="398"/>
      <c r="G80" s="398"/>
      <c r="H80" s="398"/>
      <c r="I80" s="399"/>
      <c r="J80" s="397" t="s">
        <v>60</v>
      </c>
      <c r="K80" s="398"/>
      <c r="L80" s="398"/>
      <c r="M80" s="398"/>
      <c r="N80" s="398"/>
      <c r="O80" s="398"/>
      <c r="P80" s="399"/>
      <c r="Q80" s="397" t="s">
        <v>61</v>
      </c>
      <c r="R80" s="398"/>
      <c r="S80" s="398"/>
      <c r="T80" s="398"/>
      <c r="U80" s="398"/>
      <c r="V80" s="398"/>
      <c r="W80" s="399"/>
      <c r="X80" s="411" t="s">
        <v>128</v>
      </c>
      <c r="Y80" s="412"/>
      <c r="Z80" s="412"/>
      <c r="AA80" s="412"/>
      <c r="AB80" s="412"/>
      <c r="AC80" s="412"/>
      <c r="AD80" s="412"/>
      <c r="AE80" s="412"/>
      <c r="AF80" s="412"/>
      <c r="AG80" s="413"/>
    </row>
    <row r="81" spans="1:33" ht="15.75" customHeight="1" thickBot="1" x14ac:dyDescent="0.3">
      <c r="A81" s="393"/>
      <c r="B81" s="394"/>
      <c r="C81" s="397" t="s">
        <v>17</v>
      </c>
      <c r="D81" s="398"/>
      <c r="E81" s="397" t="s">
        <v>18</v>
      </c>
      <c r="F81" s="399"/>
      <c r="G81" s="397" t="s">
        <v>36</v>
      </c>
      <c r="H81" s="398"/>
      <c r="I81" s="399"/>
      <c r="J81" s="397" t="s">
        <v>17</v>
      </c>
      <c r="K81" s="399"/>
      <c r="L81" s="397" t="s">
        <v>18</v>
      </c>
      <c r="M81" s="399"/>
      <c r="N81" s="397" t="s">
        <v>36</v>
      </c>
      <c r="O81" s="398"/>
      <c r="P81" s="399"/>
      <c r="Q81" s="397" t="s">
        <v>17</v>
      </c>
      <c r="R81" s="399"/>
      <c r="S81" s="397" t="s">
        <v>18</v>
      </c>
      <c r="T81" s="399"/>
      <c r="U81" s="398" t="s">
        <v>36</v>
      </c>
      <c r="V81" s="398"/>
      <c r="W81" s="399"/>
      <c r="X81" s="414" t="s">
        <v>74</v>
      </c>
      <c r="Y81" s="407" t="s">
        <v>75</v>
      </c>
      <c r="Z81" s="409" t="s">
        <v>120</v>
      </c>
      <c r="AA81" s="398" t="s">
        <v>17</v>
      </c>
      <c r="AB81" s="399"/>
      <c r="AC81" s="397" t="s">
        <v>18</v>
      </c>
      <c r="AD81" s="399"/>
      <c r="AE81" s="411" t="s">
        <v>36</v>
      </c>
      <c r="AF81" s="412"/>
      <c r="AG81" s="413"/>
    </row>
    <row r="82" spans="1:33" ht="15.75" thickBot="1" x14ac:dyDescent="0.3">
      <c r="A82" s="395"/>
      <c r="B82" s="396"/>
      <c r="C82" s="177" t="s">
        <v>72</v>
      </c>
      <c r="D82" s="168" t="s">
        <v>73</v>
      </c>
      <c r="E82" s="177" t="s">
        <v>72</v>
      </c>
      <c r="F82" s="169" t="s">
        <v>73</v>
      </c>
      <c r="G82" s="177" t="s">
        <v>72</v>
      </c>
      <c r="H82" s="151" t="s">
        <v>73</v>
      </c>
      <c r="I82" s="169" t="s">
        <v>19</v>
      </c>
      <c r="J82" s="177" t="s">
        <v>72</v>
      </c>
      <c r="K82" s="169" t="s">
        <v>73</v>
      </c>
      <c r="L82" s="177" t="s">
        <v>72</v>
      </c>
      <c r="M82" s="169" t="s">
        <v>73</v>
      </c>
      <c r="N82" s="177" t="s">
        <v>72</v>
      </c>
      <c r="O82" s="151" t="s">
        <v>73</v>
      </c>
      <c r="P82" s="169" t="s">
        <v>19</v>
      </c>
      <c r="Q82" s="177" t="s">
        <v>72</v>
      </c>
      <c r="R82" s="169" t="s">
        <v>73</v>
      </c>
      <c r="S82" s="177" t="s">
        <v>72</v>
      </c>
      <c r="T82" s="169" t="s">
        <v>73</v>
      </c>
      <c r="U82" s="177" t="s">
        <v>72</v>
      </c>
      <c r="V82" s="151" t="s">
        <v>73</v>
      </c>
      <c r="W82" s="169" t="s">
        <v>19</v>
      </c>
      <c r="X82" s="415"/>
      <c r="Y82" s="408"/>
      <c r="Z82" s="410"/>
      <c r="AA82" s="170" t="s">
        <v>72</v>
      </c>
      <c r="AB82" s="194" t="s">
        <v>73</v>
      </c>
      <c r="AC82" s="174" t="s">
        <v>72</v>
      </c>
      <c r="AD82" s="193" t="s">
        <v>73</v>
      </c>
      <c r="AE82" s="214" t="s">
        <v>72</v>
      </c>
      <c r="AF82" s="215" t="s">
        <v>73</v>
      </c>
      <c r="AG82" s="106" t="s">
        <v>19</v>
      </c>
    </row>
    <row r="83" spans="1:33" x14ac:dyDescent="0.25">
      <c r="A83" s="400" t="s">
        <v>83</v>
      </c>
      <c r="B83" s="273" t="s">
        <v>20</v>
      </c>
      <c r="C83" s="69">
        <v>13</v>
      </c>
      <c r="D83" s="208"/>
      <c r="E83" s="82"/>
      <c r="F83" s="83"/>
      <c r="G83" s="82"/>
      <c r="H83" s="152"/>
      <c r="I83" s="83"/>
      <c r="J83" s="69">
        <v>19</v>
      </c>
      <c r="K83" s="83"/>
      <c r="L83" s="82"/>
      <c r="M83" s="83"/>
      <c r="N83" s="82"/>
      <c r="O83" s="152"/>
      <c r="P83" s="83"/>
      <c r="Q83" s="82"/>
      <c r="R83" s="83"/>
      <c r="S83" s="82"/>
      <c r="T83" s="83"/>
      <c r="U83" s="82"/>
      <c r="V83" s="152"/>
      <c r="W83" s="83"/>
      <c r="X83" s="216">
        <f>SUM(C83,J83)</f>
        <v>32</v>
      </c>
      <c r="Y83" s="152"/>
      <c r="Z83" s="217">
        <v>32</v>
      </c>
      <c r="AA83" s="195">
        <f>SUM(C83,J83,S83)</f>
        <v>32</v>
      </c>
      <c r="AB83" s="152"/>
      <c r="AC83" s="152"/>
      <c r="AD83" s="152"/>
      <c r="AE83" s="218"/>
      <c r="AF83" s="219"/>
      <c r="AG83" s="220"/>
    </row>
    <row r="84" spans="1:33" x14ac:dyDescent="0.25">
      <c r="A84" s="401"/>
      <c r="B84" s="274" t="s">
        <v>21</v>
      </c>
      <c r="C84" s="69">
        <v>4</v>
      </c>
      <c r="D84" s="208"/>
      <c r="E84" s="69">
        <v>2</v>
      </c>
      <c r="F84" s="83"/>
      <c r="G84" s="82"/>
      <c r="H84" s="152"/>
      <c r="I84" s="83"/>
      <c r="J84" s="69">
        <v>23</v>
      </c>
      <c r="K84" s="83"/>
      <c r="L84" s="82"/>
      <c r="M84" s="83"/>
      <c r="N84" s="82"/>
      <c r="O84" s="152"/>
      <c r="P84" s="83"/>
      <c r="Q84" s="82"/>
      <c r="R84" s="83"/>
      <c r="S84" s="69">
        <v>2</v>
      </c>
      <c r="T84" s="83"/>
      <c r="U84" s="82"/>
      <c r="V84" s="152"/>
      <c r="W84" s="83"/>
      <c r="X84" s="221">
        <f>SUM(C84,E84,J84,S84)</f>
        <v>31</v>
      </c>
      <c r="Y84" s="152"/>
      <c r="Z84" s="222">
        <v>31</v>
      </c>
      <c r="AA84" s="281">
        <f>SUM(C84,J84,Q84)</f>
        <v>27</v>
      </c>
      <c r="AB84" s="152"/>
      <c r="AC84" s="199">
        <v>4</v>
      </c>
      <c r="AD84" s="152"/>
      <c r="AE84" s="62"/>
      <c r="AF84" s="223"/>
      <c r="AG84" s="63"/>
    </row>
    <row r="85" spans="1:33" ht="30" x14ac:dyDescent="0.25">
      <c r="A85" s="401"/>
      <c r="B85" s="274" t="s">
        <v>76</v>
      </c>
      <c r="C85" s="82"/>
      <c r="D85" s="208"/>
      <c r="E85" s="82"/>
      <c r="F85" s="83"/>
      <c r="G85" s="82"/>
      <c r="H85" s="152"/>
      <c r="I85" s="83"/>
      <c r="J85" s="82"/>
      <c r="K85" s="83"/>
      <c r="L85" s="82"/>
      <c r="M85" s="83"/>
      <c r="N85" s="82"/>
      <c r="O85" s="152"/>
      <c r="P85" s="83"/>
      <c r="Q85" s="82"/>
      <c r="R85" s="83"/>
      <c r="S85" s="82"/>
      <c r="T85" s="83"/>
      <c r="U85" s="82"/>
      <c r="V85" s="152"/>
      <c r="W85" s="83"/>
      <c r="X85" s="85"/>
      <c r="Y85" s="152"/>
      <c r="Z85" s="83"/>
      <c r="AA85" s="243"/>
      <c r="AB85" s="152"/>
      <c r="AC85" s="152"/>
      <c r="AD85" s="152"/>
      <c r="AE85" s="62"/>
      <c r="AF85" s="223"/>
      <c r="AG85" s="63"/>
    </row>
    <row r="86" spans="1:33" x14ac:dyDescent="0.25">
      <c r="A86" s="401"/>
      <c r="B86" s="274" t="s">
        <v>22</v>
      </c>
      <c r="C86" s="82"/>
      <c r="D86" s="208"/>
      <c r="E86" s="82"/>
      <c r="F86" s="83"/>
      <c r="G86" s="82"/>
      <c r="H86" s="152"/>
      <c r="I86" s="83"/>
      <c r="J86" s="82"/>
      <c r="K86" s="83"/>
      <c r="L86" s="82"/>
      <c r="M86" s="83"/>
      <c r="N86" s="82"/>
      <c r="O86" s="152"/>
      <c r="P86" s="83"/>
      <c r="Q86" s="82"/>
      <c r="R86" s="83"/>
      <c r="S86" s="82"/>
      <c r="T86" s="83"/>
      <c r="U86" s="82"/>
      <c r="V86" s="152"/>
      <c r="W86" s="83"/>
      <c r="X86" s="85"/>
      <c r="Y86" s="152"/>
      <c r="Z86" s="83"/>
      <c r="AA86" s="243"/>
      <c r="AB86" s="152"/>
      <c r="AC86" s="152"/>
      <c r="AD86" s="152"/>
      <c r="AE86" s="62"/>
      <c r="AF86" s="223"/>
      <c r="AG86" s="63"/>
    </row>
    <row r="87" spans="1:33" x14ac:dyDescent="0.25">
      <c r="A87" s="401"/>
      <c r="B87" s="274" t="s">
        <v>23</v>
      </c>
      <c r="C87" s="82"/>
      <c r="D87" s="208"/>
      <c r="E87" s="82"/>
      <c r="F87" s="83"/>
      <c r="G87" s="82"/>
      <c r="H87" s="152"/>
      <c r="I87" s="83"/>
      <c r="J87" s="82"/>
      <c r="K87" s="83"/>
      <c r="L87" s="82"/>
      <c r="M87" s="83"/>
      <c r="N87" s="82"/>
      <c r="O87" s="152"/>
      <c r="P87" s="83"/>
      <c r="Q87" s="82"/>
      <c r="R87" s="83"/>
      <c r="S87" s="82"/>
      <c r="T87" s="83"/>
      <c r="U87" s="82"/>
      <c r="V87" s="152"/>
      <c r="W87" s="83"/>
      <c r="X87" s="85"/>
      <c r="Y87" s="152"/>
      <c r="Z87" s="83"/>
      <c r="AA87" s="243"/>
      <c r="AB87" s="152"/>
      <c r="AC87" s="152"/>
      <c r="AD87" s="152"/>
      <c r="AE87" s="62"/>
      <c r="AF87" s="223"/>
      <c r="AG87" s="65"/>
    </row>
    <row r="88" spans="1:33" ht="30" x14ac:dyDescent="0.25">
      <c r="A88" s="401"/>
      <c r="B88" s="274" t="s">
        <v>24</v>
      </c>
      <c r="C88" s="82"/>
      <c r="D88" s="208"/>
      <c r="E88" s="82"/>
      <c r="F88" s="83"/>
      <c r="G88" s="82"/>
      <c r="H88" s="152"/>
      <c r="I88" s="83"/>
      <c r="J88" s="82"/>
      <c r="K88" s="83"/>
      <c r="L88" s="82"/>
      <c r="M88" s="83"/>
      <c r="N88" s="82"/>
      <c r="O88" s="152"/>
      <c r="P88" s="83"/>
      <c r="Q88" s="82"/>
      <c r="R88" s="83"/>
      <c r="S88" s="82"/>
      <c r="T88" s="83"/>
      <c r="U88" s="82"/>
      <c r="V88" s="152"/>
      <c r="W88" s="83"/>
      <c r="X88" s="85"/>
      <c r="Y88" s="152"/>
      <c r="Z88" s="83"/>
      <c r="AA88" s="243"/>
      <c r="AB88" s="152"/>
      <c r="AC88" s="152"/>
      <c r="AD88" s="152"/>
      <c r="AE88" s="66"/>
      <c r="AF88" s="223"/>
      <c r="AG88" s="65"/>
    </row>
    <row r="89" spans="1:33" x14ac:dyDescent="0.25">
      <c r="A89" s="401"/>
      <c r="B89" s="274" t="s">
        <v>25</v>
      </c>
      <c r="C89" s="82"/>
      <c r="D89" s="208"/>
      <c r="E89" s="82"/>
      <c r="F89" s="83"/>
      <c r="G89" s="82"/>
      <c r="H89" s="152"/>
      <c r="I89" s="83"/>
      <c r="J89" s="82"/>
      <c r="K89" s="83"/>
      <c r="L89" s="82"/>
      <c r="M89" s="83"/>
      <c r="N89" s="82"/>
      <c r="O89" s="152"/>
      <c r="P89" s="83"/>
      <c r="Q89" s="82"/>
      <c r="R89" s="83"/>
      <c r="S89" s="82"/>
      <c r="T89" s="83"/>
      <c r="U89" s="82"/>
      <c r="V89" s="152"/>
      <c r="W89" s="83"/>
      <c r="X89" s="85"/>
      <c r="Y89" s="152"/>
      <c r="Z89" s="83"/>
      <c r="AA89" s="243"/>
      <c r="AB89" s="152"/>
      <c r="AC89" s="152"/>
      <c r="AD89" s="152"/>
      <c r="AE89" s="62"/>
      <c r="AF89" s="224"/>
      <c r="AG89" s="63"/>
    </row>
    <row r="90" spans="1:33" x14ac:dyDescent="0.25">
      <c r="A90" s="401"/>
      <c r="B90" s="274" t="s">
        <v>26</v>
      </c>
      <c r="C90" s="82"/>
      <c r="D90" s="208"/>
      <c r="E90" s="82"/>
      <c r="F90" s="83"/>
      <c r="G90" s="82"/>
      <c r="H90" s="152"/>
      <c r="I90" s="83"/>
      <c r="J90" s="82"/>
      <c r="K90" s="83"/>
      <c r="L90" s="82"/>
      <c r="M90" s="83"/>
      <c r="N90" s="82"/>
      <c r="O90" s="152"/>
      <c r="P90" s="83"/>
      <c r="Q90" s="82"/>
      <c r="R90" s="83"/>
      <c r="S90" s="82"/>
      <c r="T90" s="83"/>
      <c r="U90" s="82"/>
      <c r="V90" s="152"/>
      <c r="W90" s="83"/>
      <c r="X90" s="85"/>
      <c r="Y90" s="152"/>
      <c r="Z90" s="83"/>
      <c r="AA90" s="243"/>
      <c r="AB90" s="152"/>
      <c r="AC90" s="152"/>
      <c r="AD90" s="152"/>
      <c r="AE90" s="225"/>
      <c r="AF90" s="226"/>
      <c r="AG90" s="227"/>
    </row>
    <row r="91" spans="1:33" ht="15.75" thickBot="1" x14ac:dyDescent="0.3">
      <c r="A91" s="402"/>
      <c r="B91" s="274" t="s">
        <v>27</v>
      </c>
      <c r="C91" s="82"/>
      <c r="D91" s="208"/>
      <c r="E91" s="82"/>
      <c r="F91" s="83"/>
      <c r="G91" s="82"/>
      <c r="H91" s="152"/>
      <c r="I91" s="83"/>
      <c r="J91" s="82"/>
      <c r="K91" s="83"/>
      <c r="L91" s="82"/>
      <c r="M91" s="83"/>
      <c r="N91" s="82"/>
      <c r="O91" s="152"/>
      <c r="P91" s="83"/>
      <c r="Q91" s="82"/>
      <c r="R91" s="83"/>
      <c r="S91" s="82"/>
      <c r="T91" s="83"/>
      <c r="U91" s="82"/>
      <c r="V91" s="152"/>
      <c r="W91" s="83"/>
      <c r="X91" s="85"/>
      <c r="Y91" s="152"/>
      <c r="Z91" s="83"/>
      <c r="AA91" s="82"/>
      <c r="AB91" s="152"/>
      <c r="AC91" s="152"/>
      <c r="AD91" s="152"/>
      <c r="AE91" s="62"/>
      <c r="AF91" s="224"/>
      <c r="AG91" s="63"/>
    </row>
    <row r="92" spans="1:33" ht="16.5" thickTop="1" thickBot="1" x14ac:dyDescent="0.3">
      <c r="A92" s="68" t="s">
        <v>84</v>
      </c>
      <c r="B92" s="150"/>
      <c r="C92" s="69">
        <v>2</v>
      </c>
      <c r="D92" s="208"/>
      <c r="E92" s="82"/>
      <c r="F92" s="83"/>
      <c r="G92" s="82"/>
      <c r="H92" s="152"/>
      <c r="I92" s="83"/>
      <c r="J92" s="82"/>
      <c r="K92" s="83"/>
      <c r="L92" s="82"/>
      <c r="M92" s="83"/>
      <c r="N92" s="82"/>
      <c r="O92" s="152"/>
      <c r="P92" s="83"/>
      <c r="Q92" s="82"/>
      <c r="R92" s="83"/>
      <c r="S92" s="82"/>
      <c r="T92" s="83"/>
      <c r="U92" s="82"/>
      <c r="V92" s="152"/>
      <c r="W92" s="83"/>
      <c r="X92" s="163">
        <v>2</v>
      </c>
      <c r="Y92" s="243"/>
      <c r="Z92" s="64">
        <v>2</v>
      </c>
      <c r="AA92" s="287">
        <v>2</v>
      </c>
      <c r="AB92" s="152"/>
      <c r="AC92" s="152"/>
      <c r="AD92" s="152"/>
      <c r="AE92" s="62"/>
      <c r="AF92" s="224"/>
      <c r="AG92" s="63"/>
    </row>
    <row r="93" spans="1:33" ht="31.5" thickTop="1" thickBot="1" x14ac:dyDescent="0.3">
      <c r="A93" s="67" t="s">
        <v>28</v>
      </c>
      <c r="B93" s="275" t="s">
        <v>29</v>
      </c>
      <c r="C93" s="82"/>
      <c r="D93" s="208"/>
      <c r="E93" s="69">
        <v>1</v>
      </c>
      <c r="F93" s="83"/>
      <c r="G93" s="82"/>
      <c r="H93" s="152"/>
      <c r="I93" s="83"/>
      <c r="J93" s="82"/>
      <c r="K93" s="83"/>
      <c r="L93" s="82"/>
      <c r="M93" s="83"/>
      <c r="N93" s="82"/>
      <c r="O93" s="152"/>
      <c r="P93" s="83"/>
      <c r="Q93" s="82"/>
      <c r="R93" s="83"/>
      <c r="S93" s="82"/>
      <c r="T93" s="83"/>
      <c r="U93" s="82"/>
      <c r="V93" s="152"/>
      <c r="W93" s="83"/>
      <c r="X93" s="163">
        <v>1</v>
      </c>
      <c r="Y93" s="152"/>
      <c r="Z93" s="64">
        <v>1</v>
      </c>
      <c r="AA93" s="286"/>
      <c r="AB93" s="152"/>
      <c r="AC93" s="204">
        <v>1</v>
      </c>
      <c r="AD93" s="152"/>
      <c r="AE93" s="225"/>
      <c r="AF93" s="290"/>
      <c r="AG93" s="227"/>
    </row>
    <row r="94" spans="1:33" ht="31.5" thickTop="1" thickBot="1" x14ac:dyDescent="0.3">
      <c r="A94" s="68" t="s">
        <v>30</v>
      </c>
      <c r="B94" s="276" t="s">
        <v>31</v>
      </c>
      <c r="C94" s="82"/>
      <c r="D94" s="208"/>
      <c r="E94" s="82"/>
      <c r="F94" s="83"/>
      <c r="G94" s="82"/>
      <c r="H94" s="152"/>
      <c r="I94" s="83"/>
      <c r="J94" s="82"/>
      <c r="K94" s="83"/>
      <c r="L94" s="82"/>
      <c r="M94" s="83"/>
      <c r="N94" s="82"/>
      <c r="O94" s="152"/>
      <c r="P94" s="83"/>
      <c r="Q94" s="82"/>
      <c r="R94" s="83"/>
      <c r="S94" s="82"/>
      <c r="T94" s="83"/>
      <c r="U94" s="82"/>
      <c r="V94" s="152"/>
      <c r="W94" s="83"/>
      <c r="X94" s="284"/>
      <c r="Y94" s="285"/>
      <c r="Z94" s="209"/>
      <c r="AA94" s="243"/>
      <c r="AB94" s="152"/>
      <c r="AC94" s="285"/>
      <c r="AD94" s="152"/>
      <c r="AE94" s="62"/>
      <c r="AF94" s="224"/>
      <c r="AG94" s="63"/>
    </row>
    <row r="95" spans="1:33" ht="15.75" customHeight="1" thickTop="1" x14ac:dyDescent="0.25">
      <c r="A95" s="403" t="s">
        <v>85</v>
      </c>
      <c r="B95" s="275" t="s">
        <v>32</v>
      </c>
      <c r="C95" s="82"/>
      <c r="D95" s="208"/>
      <c r="E95" s="82"/>
      <c r="F95" s="83"/>
      <c r="G95" s="82"/>
      <c r="H95" s="152"/>
      <c r="I95" s="83"/>
      <c r="J95" s="82"/>
      <c r="K95" s="83"/>
      <c r="L95" s="69">
        <v>1</v>
      </c>
      <c r="M95" s="83"/>
      <c r="N95" s="82"/>
      <c r="O95" s="152"/>
      <c r="P95" s="83"/>
      <c r="Q95" s="82"/>
      <c r="R95" s="83"/>
      <c r="S95" s="69">
        <v>2</v>
      </c>
      <c r="T95" s="83"/>
      <c r="U95" s="82"/>
      <c r="V95" s="152"/>
      <c r="W95" s="83"/>
      <c r="X95" s="282">
        <v>3</v>
      </c>
      <c r="Y95" s="152"/>
      <c r="Z95" s="283">
        <v>3</v>
      </c>
      <c r="AA95" s="243"/>
      <c r="AB95" s="152"/>
      <c r="AC95" s="210">
        <v>3</v>
      </c>
      <c r="AD95" s="152"/>
      <c r="AE95" s="288"/>
      <c r="AF95" s="226"/>
      <c r="AG95" s="228"/>
    </row>
    <row r="96" spans="1:33" ht="15.75" thickBot="1" x14ac:dyDescent="0.3">
      <c r="A96" s="404"/>
      <c r="B96" s="274" t="s">
        <v>33</v>
      </c>
      <c r="C96" s="82"/>
      <c r="D96" s="208"/>
      <c r="E96" s="82"/>
      <c r="F96" s="83"/>
      <c r="G96" s="82"/>
      <c r="H96" s="152"/>
      <c r="I96" s="83"/>
      <c r="J96" s="82"/>
      <c r="K96" s="83"/>
      <c r="L96" s="82"/>
      <c r="M96" s="83"/>
      <c r="N96" s="82"/>
      <c r="O96" s="152"/>
      <c r="P96" s="83"/>
      <c r="Q96" s="82"/>
      <c r="R96" s="83"/>
      <c r="S96" s="82"/>
      <c r="T96" s="83"/>
      <c r="U96" s="82"/>
      <c r="V96" s="152"/>
      <c r="W96" s="83"/>
      <c r="X96" s="85"/>
      <c r="Y96" s="152"/>
      <c r="Z96" s="83"/>
      <c r="AA96" s="243"/>
      <c r="AB96" s="152"/>
      <c r="AC96" s="152"/>
      <c r="AD96" s="152"/>
      <c r="AE96" s="62"/>
      <c r="AF96" s="224"/>
      <c r="AG96" s="63"/>
    </row>
    <row r="97" spans="1:33" ht="16.5" thickTop="1" thickBot="1" x14ac:dyDescent="0.3">
      <c r="A97" s="67" t="s">
        <v>34</v>
      </c>
      <c r="B97" s="158"/>
      <c r="C97" s="85"/>
      <c r="D97" s="201"/>
      <c r="E97" s="85"/>
      <c r="F97" s="84"/>
      <c r="G97" s="85"/>
      <c r="H97" s="159"/>
      <c r="I97" s="84"/>
      <c r="J97" s="85"/>
      <c r="K97" s="84"/>
      <c r="L97" s="85"/>
      <c r="M97" s="84"/>
      <c r="N97" s="85"/>
      <c r="O97" s="159"/>
      <c r="P97" s="84"/>
      <c r="Q97" s="85"/>
      <c r="R97" s="84"/>
      <c r="S97" s="85"/>
      <c r="T97" s="84"/>
      <c r="U97" s="85"/>
      <c r="V97" s="159"/>
      <c r="W97" s="84"/>
      <c r="X97" s="85"/>
      <c r="Y97" s="159"/>
      <c r="Z97" s="84"/>
      <c r="AA97" s="247"/>
      <c r="AB97" s="159"/>
      <c r="AC97" s="159"/>
      <c r="AD97" s="159"/>
      <c r="AE97" s="288"/>
      <c r="AF97" s="289"/>
      <c r="AG97" s="228"/>
    </row>
    <row r="98" spans="1:33" ht="15.75" thickBot="1" x14ac:dyDescent="0.3">
      <c r="A98" s="405" t="s">
        <v>35</v>
      </c>
      <c r="B98" s="406"/>
      <c r="C98" s="174">
        <f>SUM(C83:C96)</f>
        <v>19</v>
      </c>
      <c r="D98" s="278"/>
      <c r="E98" s="174">
        <v>3</v>
      </c>
      <c r="F98" s="160"/>
      <c r="G98" s="161"/>
      <c r="H98" s="162"/>
      <c r="I98" s="160"/>
      <c r="J98" s="174">
        <f>SUM(J83,J84,J90,J96)</f>
        <v>42</v>
      </c>
      <c r="K98" s="160"/>
      <c r="L98" s="174">
        <v>1</v>
      </c>
      <c r="M98" s="160"/>
      <c r="N98" s="161"/>
      <c r="O98" s="162"/>
      <c r="P98" s="160"/>
      <c r="Q98" s="161"/>
      <c r="R98" s="160"/>
      <c r="S98" s="174">
        <v>4</v>
      </c>
      <c r="T98" s="160"/>
      <c r="U98" s="161"/>
      <c r="V98" s="162"/>
      <c r="W98" s="160"/>
      <c r="X98" s="214">
        <f>SUM(X83:X96)</f>
        <v>69</v>
      </c>
      <c r="Y98" s="162"/>
      <c r="Z98" s="171">
        <f>SUM(Z83:Z96)</f>
        <v>69</v>
      </c>
      <c r="AA98" s="193">
        <f>SUM(AA83:AA93)</f>
        <v>61</v>
      </c>
      <c r="AB98" s="162"/>
      <c r="AC98" s="175">
        <v>8</v>
      </c>
      <c r="AD98" s="162"/>
      <c r="AE98" s="162"/>
      <c r="AF98" s="162"/>
      <c r="AG98" s="160"/>
    </row>
    <row r="99" spans="1:33" x14ac:dyDescent="0.25">
      <c r="E99" s="12"/>
      <c r="F99" s="12"/>
    </row>
  </sheetData>
  <mergeCells count="114">
    <mergeCell ref="A1:AG1"/>
    <mergeCell ref="A2:AG2"/>
    <mergeCell ref="A3:AG3"/>
    <mergeCell ref="G15:I15"/>
    <mergeCell ref="A4:AG4"/>
    <mergeCell ref="G5:K5"/>
    <mergeCell ref="L5:N5"/>
    <mergeCell ref="Q5:W5"/>
    <mergeCell ref="G6:K6"/>
    <mergeCell ref="L6:N6"/>
    <mergeCell ref="Q6:W6"/>
    <mergeCell ref="G7:K7"/>
    <mergeCell ref="L7:N7"/>
    <mergeCell ref="Q7:W7"/>
    <mergeCell ref="A9:AG9"/>
    <mergeCell ref="AC15:AD15"/>
    <mergeCell ref="AE15:AG15"/>
    <mergeCell ref="A11:AG11"/>
    <mergeCell ref="A13:AG13"/>
    <mergeCell ref="C14:I14"/>
    <mergeCell ref="J14:P14"/>
    <mergeCell ref="Q14:W14"/>
    <mergeCell ref="X14:AG14"/>
    <mergeCell ref="AA15:AB15"/>
    <mergeCell ref="U15:W15"/>
    <mergeCell ref="X15:X16"/>
    <mergeCell ref="Y15:Y16"/>
    <mergeCell ref="A32:B32"/>
    <mergeCell ref="Z15:Z16"/>
    <mergeCell ref="N15:P15"/>
    <mergeCell ref="Q15:R15"/>
    <mergeCell ref="S15:T15"/>
    <mergeCell ref="A14:B16"/>
    <mergeCell ref="C15:D15"/>
    <mergeCell ref="E15:F15"/>
    <mergeCell ref="J15:K15"/>
    <mergeCell ref="L15:M15"/>
    <mergeCell ref="A17:A25"/>
    <mergeCell ref="A29:A30"/>
    <mergeCell ref="A35:AG35"/>
    <mergeCell ref="A36:B38"/>
    <mergeCell ref="C36:I36"/>
    <mergeCell ref="J36:P36"/>
    <mergeCell ref="Q36:W36"/>
    <mergeCell ref="X36:AG36"/>
    <mergeCell ref="C37:D37"/>
    <mergeCell ref="E37:F37"/>
    <mergeCell ref="G37:I37"/>
    <mergeCell ref="J37:K37"/>
    <mergeCell ref="L37:M37"/>
    <mergeCell ref="N37:P37"/>
    <mergeCell ref="Z37:Z38"/>
    <mergeCell ref="AA37:AB37"/>
    <mergeCell ref="AC37:AD37"/>
    <mergeCell ref="AE37:AG37"/>
    <mergeCell ref="Q59:R59"/>
    <mergeCell ref="S59:T59"/>
    <mergeCell ref="A39:A47"/>
    <mergeCell ref="Q37:R37"/>
    <mergeCell ref="S37:T37"/>
    <mergeCell ref="U37:W37"/>
    <mergeCell ref="X37:X38"/>
    <mergeCell ref="Y37:Y38"/>
    <mergeCell ref="A51:A52"/>
    <mergeCell ref="A54:B54"/>
    <mergeCell ref="A57:AG57"/>
    <mergeCell ref="AC81:AD81"/>
    <mergeCell ref="AE81:AG81"/>
    <mergeCell ref="A79:AG79"/>
    <mergeCell ref="AC59:AD59"/>
    <mergeCell ref="AE59:AG59"/>
    <mergeCell ref="A61:A69"/>
    <mergeCell ref="A73:A74"/>
    <mergeCell ref="A76:B76"/>
    <mergeCell ref="U59:W59"/>
    <mergeCell ref="X59:X60"/>
    <mergeCell ref="Y59:Y60"/>
    <mergeCell ref="Z59:Z60"/>
    <mergeCell ref="AA59:AB59"/>
    <mergeCell ref="A58:B60"/>
    <mergeCell ref="C58:I58"/>
    <mergeCell ref="J58:P58"/>
    <mergeCell ref="Q58:W58"/>
    <mergeCell ref="X58:AG58"/>
    <mergeCell ref="C59:D59"/>
    <mergeCell ref="E59:F59"/>
    <mergeCell ref="G59:I59"/>
    <mergeCell ref="J59:K59"/>
    <mergeCell ref="L59:M59"/>
    <mergeCell ref="N59:P59"/>
    <mergeCell ref="Z12:AG12"/>
    <mergeCell ref="B10:AG10"/>
    <mergeCell ref="A8:AG8"/>
    <mergeCell ref="A80:B82"/>
    <mergeCell ref="C80:I80"/>
    <mergeCell ref="J80:P80"/>
    <mergeCell ref="A83:A91"/>
    <mergeCell ref="A95:A96"/>
    <mergeCell ref="A98:B98"/>
    <mergeCell ref="Y81:Y82"/>
    <mergeCell ref="Z81:Z82"/>
    <mergeCell ref="AA81:AB81"/>
    <mergeCell ref="Q80:W80"/>
    <mergeCell ref="X80:AG80"/>
    <mergeCell ref="C81:D81"/>
    <mergeCell ref="E81:F81"/>
    <mergeCell ref="G81:I81"/>
    <mergeCell ref="J81:K81"/>
    <mergeCell ref="L81:M81"/>
    <mergeCell ref="N81:P81"/>
    <mergeCell ref="Q81:R81"/>
    <mergeCell ref="S81:T81"/>
    <mergeCell ref="U81:W81"/>
    <mergeCell ref="X81:X82"/>
  </mergeCells>
  <hyperlinks>
    <hyperlink ref="Q5" r:id="rId1"/>
    <hyperlink ref="Q6"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6"/>
  <sheetViews>
    <sheetView topLeftCell="A4" zoomScale="70" zoomScaleNormal="70" workbookViewId="0">
      <selection activeCell="S22" sqref="S22"/>
    </sheetView>
  </sheetViews>
  <sheetFormatPr defaultRowHeight="15" x14ac:dyDescent="0.25"/>
  <cols>
    <col min="1" max="1" width="88.7109375" customWidth="1"/>
  </cols>
  <sheetData>
    <row r="1" spans="1:34" ht="18.75" x14ac:dyDescent="0.25">
      <c r="A1" s="448" t="s">
        <v>0</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row>
    <row r="2" spans="1:34" ht="18.75" x14ac:dyDescent="0.25">
      <c r="A2" s="449" t="s">
        <v>1</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row>
    <row r="3" spans="1:34" ht="18.75" x14ac:dyDescent="0.25">
      <c r="A3" s="450" t="s">
        <v>132</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row>
    <row r="4" spans="1:34" x14ac:dyDescent="0.25">
      <c r="A4" s="451" t="s">
        <v>2</v>
      </c>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row>
    <row r="5" spans="1:34" x14ac:dyDescent="0.25">
      <c r="A5" s="70"/>
      <c r="B5" s="452" t="s">
        <v>3</v>
      </c>
      <c r="C5" s="452"/>
      <c r="D5" s="452"/>
      <c r="E5" s="452"/>
      <c r="F5" s="452"/>
      <c r="G5" s="452"/>
      <c r="H5" s="452"/>
      <c r="I5" s="71"/>
      <c r="J5" s="72"/>
      <c r="K5" s="452" t="s">
        <v>17</v>
      </c>
      <c r="L5" s="452"/>
      <c r="M5" s="452"/>
      <c r="N5" s="452"/>
      <c r="O5" s="71"/>
      <c r="P5" s="72"/>
      <c r="Q5" s="15"/>
      <c r="R5" s="387" t="s">
        <v>5</v>
      </c>
      <c r="S5" s="387"/>
      <c r="T5" s="387"/>
      <c r="U5" s="387"/>
      <c r="V5" s="387"/>
      <c r="W5" s="387"/>
      <c r="X5" s="387"/>
      <c r="Y5" s="387"/>
      <c r="Z5" s="387"/>
      <c r="AA5" s="72"/>
      <c r="AB5" s="72"/>
      <c r="AC5" s="72"/>
      <c r="AD5" s="72"/>
      <c r="AE5" s="72"/>
      <c r="AF5" s="72"/>
      <c r="AG5" s="72"/>
      <c r="AH5" s="72"/>
    </row>
    <row r="6" spans="1:34" x14ac:dyDescent="0.25">
      <c r="A6" s="70"/>
      <c r="B6" s="454" t="s">
        <v>6</v>
      </c>
      <c r="C6" s="454"/>
      <c r="D6" s="454"/>
      <c r="E6" s="454"/>
      <c r="F6" s="454"/>
      <c r="G6" s="454"/>
      <c r="H6" s="454"/>
      <c r="I6" s="73"/>
      <c r="J6" s="72"/>
      <c r="K6" s="454" t="s">
        <v>18</v>
      </c>
      <c r="L6" s="454"/>
      <c r="M6" s="454"/>
      <c r="N6" s="454"/>
      <c r="O6" s="74"/>
      <c r="P6" s="72"/>
      <c r="Q6" s="16"/>
      <c r="R6" s="379" t="s">
        <v>8</v>
      </c>
      <c r="S6" s="379"/>
      <c r="T6" s="379"/>
      <c r="U6" s="379"/>
      <c r="V6" s="379"/>
      <c r="W6" s="379"/>
      <c r="X6" s="379"/>
      <c r="Y6" s="379"/>
      <c r="Z6" s="379"/>
      <c r="AA6" s="72"/>
      <c r="AB6" s="72"/>
      <c r="AC6" s="72"/>
      <c r="AD6" s="72"/>
      <c r="AE6" s="72"/>
      <c r="AF6" s="72"/>
      <c r="AG6" s="72"/>
      <c r="AH6" s="72"/>
    </row>
    <row r="7" spans="1:34" x14ac:dyDescent="0.25">
      <c r="A7" s="70"/>
      <c r="B7" s="455"/>
      <c r="C7" s="455"/>
      <c r="D7" s="455"/>
      <c r="E7" s="455"/>
      <c r="F7" s="455"/>
      <c r="G7" s="455"/>
      <c r="H7" s="455"/>
      <c r="I7" s="75"/>
      <c r="J7" s="72"/>
      <c r="K7" s="455"/>
      <c r="L7" s="455"/>
      <c r="M7" s="455"/>
      <c r="N7" s="455"/>
      <c r="O7" s="76"/>
      <c r="P7" s="72"/>
      <c r="Q7" s="17"/>
      <c r="R7" s="381"/>
      <c r="S7" s="381"/>
      <c r="T7" s="381"/>
      <c r="U7" s="381"/>
      <c r="V7" s="381"/>
      <c r="W7" s="381"/>
      <c r="X7" s="381"/>
      <c r="Y7" s="381"/>
      <c r="Z7" s="381"/>
      <c r="AA7" s="72"/>
      <c r="AB7" s="72"/>
      <c r="AC7" s="72"/>
      <c r="AD7" s="72"/>
      <c r="AE7" s="72"/>
      <c r="AF7" s="72"/>
      <c r="AG7" s="72"/>
      <c r="AH7" s="72"/>
    </row>
    <row r="8" spans="1:34" x14ac:dyDescent="0.25">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row>
    <row r="9" spans="1:34" x14ac:dyDescent="0.25">
      <c r="A9" s="453" t="s">
        <v>86</v>
      </c>
      <c r="B9" s="453"/>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row>
    <row r="10" spans="1:34" ht="15.75" thickBot="1" x14ac:dyDescent="0.3">
      <c r="A10" s="456"/>
      <c r="B10" s="456"/>
      <c r="C10" s="456"/>
      <c r="D10" s="456"/>
      <c r="E10" s="456"/>
      <c r="F10" s="456"/>
      <c r="G10" s="456"/>
      <c r="H10" s="456"/>
      <c r="I10" s="456"/>
      <c r="J10" s="456"/>
      <c r="K10" s="456"/>
      <c r="L10" s="456"/>
      <c r="M10" s="456"/>
      <c r="N10" s="456"/>
      <c r="O10" s="456"/>
      <c r="P10" s="456"/>
      <c r="Q10" s="456"/>
      <c r="R10" s="456"/>
      <c r="S10" s="456"/>
      <c r="T10" s="40"/>
      <c r="U10" s="40"/>
      <c r="V10" s="40"/>
      <c r="W10" s="40"/>
      <c r="X10" s="40"/>
      <c r="Y10" s="40"/>
      <c r="Z10" s="40"/>
      <c r="AA10" s="40"/>
      <c r="AB10" s="40"/>
      <c r="AC10" s="40"/>
      <c r="AD10" s="40"/>
      <c r="AE10" s="40"/>
      <c r="AF10" s="40"/>
      <c r="AG10" s="40"/>
      <c r="AH10" s="40"/>
    </row>
    <row r="11" spans="1:34" ht="15.75" thickBot="1" x14ac:dyDescent="0.3">
      <c r="A11" s="229" t="s">
        <v>87</v>
      </c>
      <c r="B11" s="77" t="s">
        <v>13</v>
      </c>
      <c r="C11" s="77" t="s">
        <v>14</v>
      </c>
      <c r="D11" s="78" t="s">
        <v>15</v>
      </c>
      <c r="E11" s="78" t="s">
        <v>53</v>
      </c>
      <c r="F11" s="78" t="s">
        <v>54</v>
      </c>
      <c r="G11" s="78" t="s">
        <v>55</v>
      </c>
      <c r="H11" s="78" t="s">
        <v>56</v>
      </c>
      <c r="I11" s="78" t="s">
        <v>57</v>
      </c>
      <c r="J11" s="78" t="s">
        <v>58</v>
      </c>
      <c r="K11" s="78" t="s">
        <v>59</v>
      </c>
      <c r="L11" s="78" t="s">
        <v>60</v>
      </c>
      <c r="M11" s="79" t="s">
        <v>61</v>
      </c>
      <c r="N11" s="40"/>
      <c r="O11" s="40"/>
      <c r="P11" s="40"/>
      <c r="Q11" s="40"/>
      <c r="R11" s="40"/>
      <c r="S11" s="40"/>
      <c r="T11" s="40"/>
      <c r="U11" s="40"/>
    </row>
    <row r="12" spans="1:34" x14ac:dyDescent="0.25">
      <c r="A12" s="230" t="s">
        <v>88</v>
      </c>
      <c r="B12" s="231">
        <v>2</v>
      </c>
      <c r="C12" s="80">
        <v>2</v>
      </c>
      <c r="D12" s="80">
        <v>1</v>
      </c>
      <c r="E12" s="212">
        <v>1</v>
      </c>
      <c r="F12" s="80"/>
      <c r="G12" s="212">
        <v>3</v>
      </c>
      <c r="H12" s="80">
        <v>4</v>
      </c>
      <c r="I12" s="80">
        <v>7</v>
      </c>
      <c r="J12" s="80">
        <v>4</v>
      </c>
      <c r="K12" s="80">
        <v>2</v>
      </c>
      <c r="L12" s="80"/>
      <c r="M12" s="232"/>
      <c r="N12" s="40"/>
      <c r="O12" s="40"/>
      <c r="P12" s="40"/>
      <c r="Q12" s="40"/>
      <c r="R12" s="40"/>
      <c r="S12" s="40"/>
      <c r="T12" s="40"/>
      <c r="U12" s="40"/>
    </row>
    <row r="13" spans="1:34" x14ac:dyDescent="0.25">
      <c r="A13" s="268" t="s">
        <v>89</v>
      </c>
      <c r="B13" s="81"/>
      <c r="C13" s="81"/>
      <c r="D13" s="81"/>
      <c r="E13" s="213">
        <v>2</v>
      </c>
      <c r="F13" s="81"/>
      <c r="G13" s="213"/>
      <c r="H13" s="81">
        <v>2</v>
      </c>
      <c r="I13" s="81">
        <v>1</v>
      </c>
      <c r="J13" s="81">
        <v>3</v>
      </c>
      <c r="K13" s="81">
        <v>2</v>
      </c>
      <c r="L13" s="81">
        <v>2</v>
      </c>
      <c r="M13" s="233">
        <v>1</v>
      </c>
      <c r="N13" s="40"/>
      <c r="O13" s="40"/>
      <c r="P13" s="40"/>
      <c r="Q13" s="40"/>
      <c r="R13" s="40"/>
      <c r="S13" s="40"/>
      <c r="T13" s="40"/>
      <c r="U13" s="40"/>
    </row>
    <row r="14" spans="1:34" x14ac:dyDescent="0.25">
      <c r="A14" s="269" t="s">
        <v>129</v>
      </c>
      <c r="B14" s="81">
        <v>2</v>
      </c>
      <c r="C14" s="81"/>
      <c r="D14" s="81">
        <v>4</v>
      </c>
      <c r="E14" s="213">
        <v>4</v>
      </c>
      <c r="F14" s="81">
        <v>2</v>
      </c>
      <c r="G14" s="213">
        <v>5</v>
      </c>
      <c r="H14" s="81">
        <v>7</v>
      </c>
      <c r="I14" s="81">
        <v>9</v>
      </c>
      <c r="J14" s="81">
        <v>3</v>
      </c>
      <c r="K14" s="81">
        <v>4</v>
      </c>
      <c r="L14" s="81">
        <v>1</v>
      </c>
      <c r="M14" s="233">
        <v>2</v>
      </c>
      <c r="N14" s="40"/>
      <c r="O14" s="40"/>
      <c r="P14" s="40"/>
      <c r="Q14" s="40"/>
      <c r="R14" s="40"/>
      <c r="S14" s="40"/>
      <c r="T14" s="40"/>
      <c r="U14" s="40"/>
    </row>
    <row r="15" spans="1:34" x14ac:dyDescent="0.25">
      <c r="A15" s="268" t="s">
        <v>90</v>
      </c>
      <c r="B15" s="81"/>
      <c r="C15" s="81"/>
      <c r="D15" s="81"/>
      <c r="E15" s="213"/>
      <c r="F15" s="81"/>
      <c r="G15" s="213"/>
      <c r="H15" s="81"/>
      <c r="I15" s="81"/>
      <c r="J15" s="81"/>
      <c r="K15" s="81"/>
      <c r="L15" s="81"/>
      <c r="M15" s="233">
        <v>1</v>
      </c>
      <c r="N15" s="40"/>
      <c r="O15" s="40"/>
      <c r="P15" s="40"/>
      <c r="Q15" s="40"/>
      <c r="R15" s="40"/>
      <c r="S15" s="40"/>
      <c r="T15" s="40"/>
      <c r="U15" s="40"/>
    </row>
    <row r="16" spans="1:34" x14ac:dyDescent="0.25">
      <c r="A16" s="268" t="s">
        <v>91</v>
      </c>
      <c r="B16" s="81"/>
      <c r="C16" s="81"/>
      <c r="D16" s="81"/>
      <c r="E16" s="213"/>
      <c r="F16" s="81"/>
      <c r="G16" s="213"/>
      <c r="H16" s="81">
        <v>1</v>
      </c>
      <c r="I16" s="81"/>
      <c r="J16" s="81"/>
      <c r="K16" s="81"/>
      <c r="L16" s="81"/>
      <c r="M16" s="233"/>
      <c r="N16" s="40"/>
      <c r="O16" s="40"/>
      <c r="P16" s="40"/>
      <c r="Q16" s="40"/>
      <c r="R16" s="40"/>
      <c r="S16" s="40"/>
      <c r="T16" s="40"/>
      <c r="U16" s="40"/>
    </row>
    <row r="17" spans="1:21" x14ac:dyDescent="0.25">
      <c r="A17" s="268" t="s">
        <v>92</v>
      </c>
      <c r="B17" s="81"/>
      <c r="C17" s="81"/>
      <c r="D17" s="81">
        <v>2</v>
      </c>
      <c r="E17" s="213">
        <v>2</v>
      </c>
      <c r="F17" s="81"/>
      <c r="G17" s="213"/>
      <c r="H17" s="81"/>
      <c r="I17" s="81"/>
      <c r="J17" s="81"/>
      <c r="K17" s="81"/>
      <c r="L17" s="81">
        <v>6</v>
      </c>
      <c r="M17" s="233">
        <v>2</v>
      </c>
      <c r="N17" s="40"/>
      <c r="O17" s="40"/>
      <c r="P17" s="40"/>
      <c r="Q17" s="40"/>
      <c r="R17" s="40"/>
      <c r="S17" s="40"/>
      <c r="T17" s="40"/>
      <c r="U17" s="40"/>
    </row>
    <row r="18" spans="1:21" x14ac:dyDescent="0.25">
      <c r="A18" s="268" t="s">
        <v>93</v>
      </c>
      <c r="B18" s="81"/>
      <c r="C18" s="81"/>
      <c r="D18" s="81"/>
      <c r="E18" s="213"/>
      <c r="F18" s="81"/>
      <c r="G18" s="213"/>
      <c r="H18" s="81"/>
      <c r="I18" s="81"/>
      <c r="J18" s="81"/>
      <c r="K18" s="81"/>
      <c r="L18" s="81"/>
      <c r="M18" s="233"/>
      <c r="N18" s="40"/>
      <c r="O18" s="40"/>
      <c r="P18" s="40"/>
      <c r="Q18" s="40"/>
      <c r="R18" s="40"/>
      <c r="S18" s="40"/>
      <c r="T18" s="40"/>
      <c r="U18" s="40"/>
    </row>
    <row r="19" spans="1:21" x14ac:dyDescent="0.25">
      <c r="A19" s="268" t="s">
        <v>94</v>
      </c>
      <c r="B19" s="81"/>
      <c r="C19" s="81"/>
      <c r="D19" s="81"/>
      <c r="E19" s="213"/>
      <c r="F19" s="81"/>
      <c r="G19" s="213"/>
      <c r="H19" s="81"/>
      <c r="I19" s="81"/>
      <c r="J19" s="81"/>
      <c r="K19" s="81"/>
      <c r="L19" s="81"/>
      <c r="M19" s="233"/>
      <c r="N19" s="40"/>
      <c r="O19" s="40"/>
      <c r="P19" s="40"/>
      <c r="Q19" s="40"/>
      <c r="R19" s="40"/>
      <c r="S19" s="40"/>
      <c r="T19" s="40"/>
      <c r="U19" s="40"/>
    </row>
    <row r="20" spans="1:21" x14ac:dyDescent="0.25">
      <c r="A20" s="268" t="s">
        <v>95</v>
      </c>
      <c r="B20" s="81"/>
      <c r="C20" s="81"/>
      <c r="D20" s="81"/>
      <c r="E20" s="213"/>
      <c r="F20" s="81">
        <v>1</v>
      </c>
      <c r="G20" s="213">
        <v>4</v>
      </c>
      <c r="H20" s="81"/>
      <c r="I20" s="81"/>
      <c r="J20" s="81"/>
      <c r="K20" s="81"/>
      <c r="L20" s="81"/>
      <c r="M20" s="233"/>
      <c r="N20" s="40"/>
      <c r="O20" s="40"/>
      <c r="P20" s="40"/>
      <c r="Q20" s="40"/>
      <c r="R20" s="40"/>
      <c r="S20" s="40"/>
      <c r="T20" s="40"/>
      <c r="U20" s="40"/>
    </row>
    <row r="21" spans="1:21" ht="14.25" customHeight="1" x14ac:dyDescent="0.25">
      <c r="A21" s="268" t="s">
        <v>96</v>
      </c>
      <c r="B21" s="81"/>
      <c r="C21" s="81"/>
      <c r="D21" s="81"/>
      <c r="E21" s="213"/>
      <c r="F21" s="81"/>
      <c r="G21" s="213"/>
      <c r="H21" s="81"/>
      <c r="I21" s="81"/>
      <c r="J21" s="81"/>
      <c r="K21" s="81">
        <v>1</v>
      </c>
      <c r="L21" s="81"/>
      <c r="M21" s="233"/>
      <c r="N21" s="40"/>
      <c r="O21" s="40"/>
      <c r="P21" s="40"/>
      <c r="Q21" s="40"/>
      <c r="R21" s="40"/>
      <c r="S21" s="40"/>
      <c r="T21" s="40"/>
      <c r="U21" s="40"/>
    </row>
    <row r="22" spans="1:21" x14ac:dyDescent="0.25">
      <c r="A22" s="268" t="s">
        <v>97</v>
      </c>
      <c r="B22" s="81">
        <v>1</v>
      </c>
      <c r="C22" s="81"/>
      <c r="D22" s="81">
        <v>4</v>
      </c>
      <c r="E22" s="213">
        <v>2</v>
      </c>
      <c r="F22" s="81">
        <v>4</v>
      </c>
      <c r="G22" s="213">
        <v>1</v>
      </c>
      <c r="H22" s="81">
        <v>11</v>
      </c>
      <c r="I22" s="81">
        <v>21</v>
      </c>
      <c r="J22" s="81">
        <v>11</v>
      </c>
      <c r="K22" s="81">
        <v>7</v>
      </c>
      <c r="L22" s="81">
        <v>9</v>
      </c>
      <c r="M22" s="233">
        <v>1</v>
      </c>
      <c r="N22" s="40"/>
      <c r="O22" s="40"/>
      <c r="P22" s="40"/>
      <c r="Q22" s="40"/>
      <c r="R22" s="40"/>
      <c r="S22" s="40"/>
      <c r="T22" s="40"/>
      <c r="U22" s="40"/>
    </row>
    <row r="23" spans="1:21" x14ac:dyDescent="0.25">
      <c r="A23" s="268" t="s">
        <v>98</v>
      </c>
      <c r="B23" s="81"/>
      <c r="C23" s="81"/>
      <c r="D23" s="81">
        <v>1</v>
      </c>
      <c r="E23" s="213">
        <v>5</v>
      </c>
      <c r="F23" s="81">
        <v>2</v>
      </c>
      <c r="G23" s="213">
        <v>1</v>
      </c>
      <c r="H23" s="81">
        <v>2</v>
      </c>
      <c r="I23" s="81">
        <v>7</v>
      </c>
      <c r="J23" s="81"/>
      <c r="K23" s="81"/>
      <c r="L23" s="81">
        <v>1</v>
      </c>
      <c r="M23" s="233"/>
      <c r="N23" s="40"/>
      <c r="O23" s="40"/>
      <c r="P23" s="40"/>
      <c r="Q23" s="40"/>
      <c r="R23" s="40"/>
      <c r="S23" s="40"/>
      <c r="T23" s="40"/>
      <c r="U23" s="40"/>
    </row>
    <row r="24" spans="1:21" x14ac:dyDescent="0.25">
      <c r="A24" s="268" t="s">
        <v>99</v>
      </c>
      <c r="B24" s="81"/>
      <c r="C24" s="81"/>
      <c r="D24" s="81"/>
      <c r="E24" s="213">
        <v>5</v>
      </c>
      <c r="F24" s="81">
        <v>3</v>
      </c>
      <c r="G24" s="213">
        <v>6</v>
      </c>
      <c r="H24" s="81"/>
      <c r="I24" s="81"/>
      <c r="J24" s="81"/>
      <c r="K24" s="81"/>
      <c r="L24" s="81"/>
      <c r="M24" s="233"/>
      <c r="N24" s="40"/>
      <c r="O24" s="40"/>
      <c r="P24" s="40"/>
      <c r="Q24" s="40"/>
      <c r="R24" s="40"/>
      <c r="S24" s="40"/>
      <c r="T24" s="40"/>
      <c r="U24" s="40"/>
    </row>
    <row r="25" spans="1:21" x14ac:dyDescent="0.25">
      <c r="A25" s="268" t="s">
        <v>100</v>
      </c>
      <c r="B25" s="81"/>
      <c r="C25" s="81"/>
      <c r="D25" s="81"/>
      <c r="E25" s="213"/>
      <c r="F25" s="81"/>
      <c r="G25" s="213">
        <v>5</v>
      </c>
      <c r="H25" s="81">
        <v>2</v>
      </c>
      <c r="I25" s="81">
        <v>4</v>
      </c>
      <c r="J25" s="81">
        <v>2</v>
      </c>
      <c r="K25" s="81">
        <v>1</v>
      </c>
      <c r="L25" s="81"/>
      <c r="M25" s="233"/>
      <c r="N25" s="40"/>
      <c r="O25" s="40"/>
      <c r="P25" s="40"/>
      <c r="Q25" s="40"/>
      <c r="R25" s="40"/>
      <c r="S25" s="40"/>
      <c r="T25" s="40"/>
      <c r="U25" s="40"/>
    </row>
    <row r="26" spans="1:21" x14ac:dyDescent="0.25">
      <c r="A26" s="268" t="s">
        <v>101</v>
      </c>
      <c r="B26" s="81"/>
      <c r="C26" s="81"/>
      <c r="D26" s="81"/>
      <c r="E26" s="213"/>
      <c r="F26" s="81"/>
      <c r="G26" s="213"/>
      <c r="H26" s="81"/>
      <c r="I26" s="81"/>
      <c r="J26" s="81">
        <v>1</v>
      </c>
      <c r="K26" s="81"/>
      <c r="L26" s="81">
        <v>2</v>
      </c>
      <c r="M26" s="233"/>
      <c r="N26" s="40"/>
      <c r="O26" s="40"/>
      <c r="P26" s="40"/>
      <c r="Q26" s="40"/>
      <c r="R26" s="40"/>
      <c r="S26" s="40"/>
      <c r="T26" s="40"/>
      <c r="U26" s="40"/>
    </row>
    <row r="27" spans="1:21" x14ac:dyDescent="0.25">
      <c r="A27" s="268" t="s">
        <v>102</v>
      </c>
      <c r="B27" s="81"/>
      <c r="C27" s="81"/>
      <c r="D27" s="81"/>
      <c r="E27" s="213"/>
      <c r="F27" s="81"/>
      <c r="G27" s="213"/>
      <c r="H27" s="81"/>
      <c r="I27" s="81"/>
      <c r="J27" s="81"/>
      <c r="K27" s="81"/>
      <c r="L27" s="81"/>
      <c r="M27" s="233"/>
      <c r="N27" s="40"/>
      <c r="O27" s="40"/>
      <c r="P27" s="40"/>
      <c r="Q27" s="40"/>
      <c r="R27" s="40"/>
      <c r="S27" s="40"/>
      <c r="T27" s="40"/>
      <c r="U27" s="40"/>
    </row>
    <row r="28" spans="1:21" x14ac:dyDescent="0.25">
      <c r="A28" s="268" t="s">
        <v>103</v>
      </c>
      <c r="B28" s="81"/>
      <c r="C28" s="81">
        <v>1</v>
      </c>
      <c r="D28" s="81">
        <v>1</v>
      </c>
      <c r="E28" s="213"/>
      <c r="F28" s="81"/>
      <c r="G28" s="213"/>
      <c r="H28" s="81"/>
      <c r="I28" s="81"/>
      <c r="J28" s="81"/>
      <c r="K28" s="81"/>
      <c r="L28" s="81">
        <v>3</v>
      </c>
      <c r="M28" s="233"/>
      <c r="N28" s="40"/>
      <c r="O28" s="40"/>
      <c r="P28" s="40"/>
      <c r="Q28" s="40"/>
      <c r="R28" s="40"/>
      <c r="S28" s="40"/>
      <c r="T28" s="40"/>
      <c r="U28" s="40"/>
    </row>
    <row r="29" spans="1:21" x14ac:dyDescent="0.25">
      <c r="A29" s="268" t="s">
        <v>104</v>
      </c>
      <c r="B29" s="81"/>
      <c r="C29" s="81"/>
      <c r="D29" s="81"/>
      <c r="E29" s="213"/>
      <c r="F29" s="81"/>
      <c r="G29" s="213"/>
      <c r="H29" s="81"/>
      <c r="I29" s="81"/>
      <c r="J29" s="81"/>
      <c r="K29" s="81"/>
      <c r="L29" s="81"/>
      <c r="M29" s="233"/>
      <c r="N29" s="40"/>
      <c r="O29" s="40"/>
      <c r="P29" s="40"/>
      <c r="Q29" s="40"/>
      <c r="R29" s="40"/>
      <c r="S29" s="40"/>
      <c r="T29" s="40"/>
      <c r="U29" s="40"/>
    </row>
    <row r="30" spans="1:21" x14ac:dyDescent="0.25">
      <c r="A30" s="270" t="s">
        <v>105</v>
      </c>
      <c r="B30" s="234"/>
      <c r="C30" s="81"/>
      <c r="D30" s="81"/>
      <c r="E30" s="213"/>
      <c r="F30" s="81"/>
      <c r="G30" s="213"/>
      <c r="H30" s="81"/>
      <c r="I30" s="81"/>
      <c r="J30" s="81"/>
      <c r="K30" s="81"/>
      <c r="L30" s="81"/>
      <c r="M30" s="233"/>
      <c r="N30" s="40"/>
      <c r="O30" s="40"/>
      <c r="P30" s="40"/>
      <c r="Q30" s="40"/>
      <c r="R30" s="40"/>
      <c r="S30" s="40"/>
      <c r="T30" s="40"/>
      <c r="U30" s="40"/>
    </row>
    <row r="31" spans="1:21" x14ac:dyDescent="0.25">
      <c r="A31" s="271" t="s">
        <v>106</v>
      </c>
      <c r="B31" s="81"/>
      <c r="C31" s="81"/>
      <c r="D31" s="81">
        <v>1</v>
      </c>
      <c r="E31" s="213"/>
      <c r="F31" s="81"/>
      <c r="G31" s="213"/>
      <c r="H31" s="81"/>
      <c r="I31" s="81"/>
      <c r="J31" s="81"/>
      <c r="K31" s="81"/>
      <c r="L31" s="81"/>
      <c r="M31" s="81"/>
      <c r="N31" s="40"/>
      <c r="O31" s="40"/>
      <c r="P31" s="40"/>
      <c r="Q31" s="40"/>
      <c r="R31" s="40"/>
      <c r="S31" s="40"/>
      <c r="T31" s="40"/>
      <c r="U31" s="40"/>
    </row>
    <row r="32" spans="1:21" x14ac:dyDescent="0.25">
      <c r="A32" s="271" t="s">
        <v>130</v>
      </c>
      <c r="B32" s="81"/>
      <c r="C32" s="81"/>
      <c r="D32" s="234"/>
      <c r="E32" s="213"/>
      <c r="F32" s="81"/>
      <c r="G32" s="235"/>
      <c r="H32" s="234">
        <v>13</v>
      </c>
      <c r="I32" s="81">
        <v>7</v>
      </c>
      <c r="J32" s="81">
        <v>2</v>
      </c>
      <c r="K32" s="234">
        <v>3</v>
      </c>
      <c r="L32" s="234">
        <v>3</v>
      </c>
      <c r="M32" s="81"/>
      <c r="N32" s="40"/>
      <c r="O32" s="40"/>
      <c r="P32" s="40"/>
      <c r="Q32" s="40"/>
      <c r="R32" s="40"/>
      <c r="S32" s="40"/>
      <c r="T32" s="40"/>
      <c r="U32" s="40"/>
    </row>
    <row r="33" spans="1:21" ht="33.75" customHeight="1" x14ac:dyDescent="0.25">
      <c r="A33" s="269" t="s">
        <v>107</v>
      </c>
      <c r="B33" s="81"/>
      <c r="C33" s="81"/>
      <c r="D33" s="234"/>
      <c r="E33" s="213"/>
      <c r="F33" s="81"/>
      <c r="G33" s="235"/>
      <c r="H33" s="234">
        <v>7</v>
      </c>
      <c r="I33" s="81"/>
      <c r="J33" s="81">
        <v>1</v>
      </c>
      <c r="K33" s="234">
        <v>2</v>
      </c>
      <c r="L33" s="234">
        <v>1</v>
      </c>
      <c r="M33" s="81"/>
      <c r="N33" s="40"/>
      <c r="O33" s="40"/>
      <c r="P33" s="40"/>
      <c r="Q33" s="40"/>
      <c r="R33" s="40"/>
      <c r="S33" s="40"/>
      <c r="T33" s="40"/>
      <c r="U33" s="40"/>
    </row>
    <row r="34" spans="1:21" ht="30" x14ac:dyDescent="0.25">
      <c r="A34" s="272" t="s">
        <v>108</v>
      </c>
      <c r="B34" s="81"/>
      <c r="C34" s="81"/>
      <c r="D34" s="81"/>
      <c r="E34" s="213"/>
      <c r="F34" s="81"/>
      <c r="G34" s="213"/>
      <c r="H34" s="234"/>
      <c r="I34" s="81"/>
      <c r="J34" s="81"/>
      <c r="K34" s="81"/>
      <c r="L34" s="81"/>
      <c r="M34" s="81"/>
      <c r="N34" s="40"/>
      <c r="O34" s="40"/>
      <c r="P34" s="40"/>
      <c r="Q34" s="40"/>
      <c r="R34" s="40"/>
      <c r="S34" s="40"/>
      <c r="T34" s="40"/>
      <c r="U34" s="40"/>
    </row>
    <row r="35" spans="1:21" x14ac:dyDescent="0.25">
      <c r="A35" s="269" t="s">
        <v>109</v>
      </c>
      <c r="B35" s="81"/>
      <c r="C35" s="81"/>
      <c r="D35" s="234"/>
      <c r="E35" s="213"/>
      <c r="F35" s="81"/>
      <c r="G35" s="213"/>
      <c r="H35" s="234"/>
      <c r="I35" s="81"/>
      <c r="J35" s="81"/>
      <c r="K35" s="81"/>
      <c r="L35" s="81"/>
      <c r="M35" s="81"/>
      <c r="N35" s="40"/>
      <c r="O35" s="40"/>
      <c r="P35" s="40"/>
      <c r="Q35" s="40"/>
      <c r="R35" s="40"/>
      <c r="S35" s="40"/>
      <c r="T35" s="40"/>
      <c r="U35" s="40"/>
    </row>
    <row r="36" spans="1:21" x14ac:dyDescent="0.25">
      <c r="A36" s="269" t="s">
        <v>110</v>
      </c>
      <c r="B36" s="81"/>
      <c r="C36" s="81"/>
      <c r="D36" s="81"/>
      <c r="E36" s="213"/>
      <c r="F36" s="81"/>
      <c r="G36" s="213"/>
      <c r="H36" s="234"/>
      <c r="I36" s="81"/>
      <c r="J36" s="81"/>
      <c r="K36" s="81"/>
      <c r="L36" s="81"/>
      <c r="M36" s="81"/>
      <c r="N36" s="40"/>
      <c r="O36" s="40"/>
      <c r="P36" s="40"/>
      <c r="Q36" s="40"/>
      <c r="R36" s="40"/>
      <c r="S36" s="40"/>
      <c r="T36" s="40"/>
      <c r="U36" s="40"/>
    </row>
    <row r="37" spans="1:21" x14ac:dyDescent="0.25">
      <c r="A37" s="269" t="s">
        <v>111</v>
      </c>
      <c r="B37" s="81"/>
      <c r="C37" s="81"/>
      <c r="D37" s="81"/>
      <c r="E37" s="213"/>
      <c r="F37" s="81"/>
      <c r="G37" s="213"/>
      <c r="H37" s="234"/>
      <c r="I37" s="81"/>
      <c r="J37" s="81"/>
      <c r="K37" s="81"/>
      <c r="L37" s="81"/>
      <c r="M37" s="81"/>
      <c r="N37" s="40"/>
      <c r="O37" s="40"/>
      <c r="P37" s="40"/>
      <c r="Q37" s="40"/>
      <c r="R37" s="40"/>
      <c r="S37" s="40"/>
      <c r="T37" s="40"/>
      <c r="U37" s="40"/>
    </row>
    <row r="38" spans="1:21" x14ac:dyDescent="0.25">
      <c r="A38" s="269" t="s">
        <v>112</v>
      </c>
      <c r="B38" s="81"/>
      <c r="C38" s="81"/>
      <c r="D38" s="81"/>
      <c r="E38" s="213"/>
      <c r="F38" s="81"/>
      <c r="G38" s="213"/>
      <c r="H38" s="234"/>
      <c r="I38" s="81"/>
      <c r="J38" s="81"/>
      <c r="K38" s="81"/>
      <c r="L38" s="81">
        <v>6</v>
      </c>
      <c r="M38" s="81"/>
      <c r="N38" s="40"/>
      <c r="O38" s="40"/>
      <c r="P38" s="40"/>
      <c r="Q38" s="40"/>
      <c r="R38" s="40"/>
      <c r="S38" s="40"/>
      <c r="T38" s="40"/>
      <c r="U38" s="40"/>
    </row>
    <row r="39" spans="1:21" x14ac:dyDescent="0.25">
      <c r="A39" s="269" t="s">
        <v>113</v>
      </c>
      <c r="B39" s="81"/>
      <c r="C39" s="81"/>
      <c r="D39" s="81"/>
      <c r="E39" s="213"/>
      <c r="F39" s="81"/>
      <c r="G39" s="213"/>
      <c r="H39" s="81"/>
      <c r="I39" s="81"/>
      <c r="J39" s="81"/>
      <c r="K39" s="81"/>
      <c r="L39" s="81"/>
      <c r="M39" s="81"/>
      <c r="N39" s="40"/>
      <c r="O39" s="40"/>
      <c r="P39" s="40"/>
      <c r="Q39" s="40"/>
      <c r="R39" s="40"/>
      <c r="S39" s="40"/>
      <c r="T39" s="40"/>
      <c r="U39" s="40"/>
    </row>
    <row r="40" spans="1:21" s="40" customFormat="1" x14ac:dyDescent="0.25">
      <c r="A40" s="269" t="s">
        <v>131</v>
      </c>
      <c r="B40" s="81"/>
      <c r="C40" s="81"/>
      <c r="D40" s="81"/>
      <c r="E40" s="213"/>
      <c r="F40" s="81"/>
      <c r="G40" s="213">
        <v>1</v>
      </c>
      <c r="H40" s="81">
        <v>1</v>
      </c>
      <c r="I40" s="81"/>
      <c r="J40" s="81"/>
      <c r="K40" s="81"/>
      <c r="L40" s="81">
        <v>4</v>
      </c>
      <c r="M40" s="81"/>
    </row>
    <row r="41" spans="1:21" s="40" customFormat="1" x14ac:dyDescent="0.25">
      <c r="A41" s="269" t="s">
        <v>116</v>
      </c>
      <c r="B41" s="81"/>
      <c r="C41" s="81"/>
      <c r="D41" s="81"/>
      <c r="E41" s="213"/>
      <c r="F41" s="81"/>
      <c r="G41" s="213"/>
      <c r="H41" s="81">
        <v>1</v>
      </c>
      <c r="I41" s="81"/>
      <c r="J41" s="81"/>
      <c r="K41" s="81"/>
      <c r="L41" s="81"/>
      <c r="M41" s="81"/>
    </row>
    <row r="42" spans="1:21" s="40" customFormat="1" ht="30" x14ac:dyDescent="0.25">
      <c r="A42" s="236" t="s">
        <v>118</v>
      </c>
      <c r="B42" s="81"/>
      <c r="C42" s="81">
        <v>1</v>
      </c>
      <c r="D42" s="81">
        <v>8</v>
      </c>
      <c r="E42" s="81">
        <v>1</v>
      </c>
      <c r="F42" s="81"/>
      <c r="G42" s="213"/>
      <c r="H42" s="81">
        <v>2</v>
      </c>
      <c r="I42" s="81"/>
      <c r="J42" s="81"/>
      <c r="K42" s="81"/>
      <c r="L42" s="81"/>
      <c r="M42" s="81"/>
    </row>
    <row r="43" spans="1:21" x14ac:dyDescent="0.25">
      <c r="A43" s="236" t="s">
        <v>119</v>
      </c>
      <c r="B43" s="81"/>
      <c r="C43" s="81"/>
      <c r="D43" s="81">
        <v>1</v>
      </c>
      <c r="E43" s="81"/>
      <c r="F43" s="81"/>
      <c r="G43" s="213"/>
      <c r="H43" s="81"/>
      <c r="I43" s="81">
        <v>3</v>
      </c>
      <c r="J43" s="81"/>
      <c r="K43" s="81"/>
      <c r="L43" s="81"/>
      <c r="M43" s="81"/>
      <c r="N43" s="40"/>
      <c r="O43" s="40"/>
      <c r="P43" s="40"/>
      <c r="Q43" s="40"/>
      <c r="R43" s="40"/>
      <c r="S43" s="40"/>
      <c r="T43" s="40"/>
      <c r="U43" s="40"/>
    </row>
    <row r="44" spans="1:21" ht="45" x14ac:dyDescent="0.25">
      <c r="A44" s="236" t="s">
        <v>117</v>
      </c>
      <c r="B44" s="81">
        <v>1</v>
      </c>
      <c r="C44" s="81">
        <v>1</v>
      </c>
      <c r="D44" s="81">
        <v>2</v>
      </c>
      <c r="E44" s="81">
        <v>3</v>
      </c>
      <c r="F44" s="81">
        <v>2</v>
      </c>
      <c r="G44" s="213">
        <v>1</v>
      </c>
      <c r="H44" s="81"/>
      <c r="I44" s="81"/>
      <c r="J44" s="81"/>
      <c r="K44" s="81"/>
      <c r="L44" s="81">
        <v>2</v>
      </c>
      <c r="M44" s="81"/>
      <c r="N44" s="40"/>
      <c r="O44" s="40"/>
      <c r="P44" s="40"/>
      <c r="Q44" s="40"/>
      <c r="R44" s="40"/>
      <c r="S44" s="40"/>
      <c r="T44" s="40"/>
      <c r="U44" s="40"/>
    </row>
    <row r="45" spans="1:21" ht="15.75" thickBot="1" x14ac:dyDescent="0.3">
      <c r="A45" s="305" t="s">
        <v>114</v>
      </c>
      <c r="B45" s="306"/>
      <c r="C45" s="306"/>
      <c r="D45" s="306"/>
      <c r="E45" s="306"/>
      <c r="F45" s="306"/>
      <c r="G45" s="306"/>
      <c r="H45" s="306"/>
      <c r="I45" s="306"/>
      <c r="J45" s="306"/>
      <c r="K45" s="307"/>
      <c r="L45" s="306"/>
      <c r="M45" s="308"/>
    </row>
    <row r="46" spans="1:21" ht="15.75" thickBot="1" x14ac:dyDescent="0.3">
      <c r="A46" s="309" t="s">
        <v>115</v>
      </c>
      <c r="B46" s="164">
        <v>6</v>
      </c>
      <c r="C46" s="164">
        <v>5</v>
      </c>
      <c r="D46" s="164">
        <v>25</v>
      </c>
      <c r="E46" s="164">
        <f>SUM(E12:E44)</f>
        <v>25</v>
      </c>
      <c r="F46" s="164">
        <f>SUM(F15:F44)</f>
        <v>12</v>
      </c>
      <c r="G46" s="164">
        <f>SUM(G12:G45)</f>
        <v>27</v>
      </c>
      <c r="H46" s="164">
        <f>SUM(H12:H44)</f>
        <v>53</v>
      </c>
      <c r="I46" s="164">
        <f>SUM(I12:I45)</f>
        <v>59</v>
      </c>
      <c r="J46" s="164">
        <f>SUM(J12:J42)</f>
        <v>27</v>
      </c>
      <c r="K46" s="237">
        <f>SUM(K12:K45)</f>
        <v>22</v>
      </c>
      <c r="L46" s="164">
        <f>SUM(L12:L44)</f>
        <v>40</v>
      </c>
      <c r="M46" s="165">
        <f>SUM(M12:M28)</f>
        <v>7</v>
      </c>
    </row>
  </sheetData>
  <mergeCells count="15">
    <mergeCell ref="A10:S10"/>
    <mergeCell ref="A9:AH9"/>
    <mergeCell ref="B6:H6"/>
    <mergeCell ref="K6:N6"/>
    <mergeCell ref="R6:Z6"/>
    <mergeCell ref="B7:H7"/>
    <mergeCell ref="K7:N7"/>
    <mergeCell ref="R7:Z7"/>
    <mergeCell ref="A1:AH1"/>
    <mergeCell ref="A2:AH2"/>
    <mergeCell ref="A3:AH3"/>
    <mergeCell ref="A4:AH4"/>
    <mergeCell ref="B5:H5"/>
    <mergeCell ref="K5:N5"/>
    <mergeCell ref="R5:Z5"/>
  </mergeCells>
  <hyperlinks>
    <hyperlink ref="R5" r:id="rId1"/>
    <hyperlink ref="R6" r:id="rId2"/>
  </hyperlinks>
  <pageMargins left="0.7" right="0.7" top="0.75" bottom="0.75" header="0.3" footer="0.3"/>
  <pageSetup paperSize="9" orientation="portrait" r:id="rId3"/>
  <extLst>
    <ext xmlns:x14="http://schemas.microsoft.com/office/spreadsheetml/2009/9/main" uri="{05C60535-1F16-4fd2-B633-F4F36F0B64E0}">
      <x14:sparklineGroups xmlns:xm="http://schemas.microsoft.com/office/excel/2006/main">
        <x14:sparklineGroup type="column" displayEmptyCellsAs="gap">
          <x14:colorSeries theme="0"/>
          <x14:colorNegative rgb="FFD00000"/>
          <x14:colorAxis rgb="FF000000"/>
          <x14:colorMarkers rgb="FFD00000"/>
          <x14:colorFirst rgb="FFD00000"/>
          <x14:colorLast rgb="FFD00000"/>
          <x14:colorHigh rgb="FFD00000"/>
          <x14:colorLow rgb="FFD00000"/>
          <x14:sparklines>
            <x14:sparkline>
              <xm:f>'c) druh a počet opatrení'!B12:D12</xm:f>
              <xm:sqref>B12</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zoomScale="70" zoomScaleNormal="70" workbookViewId="0">
      <selection activeCell="U16" sqref="U16"/>
    </sheetView>
  </sheetViews>
  <sheetFormatPr defaultRowHeight="15" x14ac:dyDescent="0.25"/>
  <cols>
    <col min="1" max="1" width="29.28515625" customWidth="1"/>
    <col min="2" max="2" width="44" customWidth="1"/>
    <col min="3" max="14" width="9.28515625" customWidth="1"/>
    <col min="15" max="15" width="16.7109375" customWidth="1"/>
  </cols>
  <sheetData>
    <row r="1" spans="1:22" ht="18.75" customHeight="1" x14ac:dyDescent="0.25">
      <c r="A1" s="382" t="s">
        <v>0</v>
      </c>
      <c r="B1" s="382"/>
      <c r="C1" s="382"/>
      <c r="D1" s="382"/>
      <c r="E1" s="382"/>
      <c r="F1" s="382"/>
      <c r="G1" s="382"/>
      <c r="H1" s="382"/>
      <c r="I1" s="382"/>
      <c r="J1" s="382"/>
      <c r="K1" s="382"/>
      <c r="L1" s="382"/>
      <c r="M1" s="382"/>
      <c r="N1" s="382"/>
      <c r="O1" s="382"/>
      <c r="P1" s="382"/>
      <c r="Q1" s="40"/>
      <c r="R1" s="40"/>
      <c r="S1" s="40"/>
      <c r="T1" s="40"/>
      <c r="U1" s="40"/>
      <c r="V1" s="40"/>
    </row>
    <row r="2" spans="1:22" ht="18.75" customHeight="1" x14ac:dyDescent="0.25">
      <c r="A2" s="383" t="s">
        <v>1</v>
      </c>
      <c r="B2" s="383"/>
      <c r="C2" s="383"/>
      <c r="D2" s="383"/>
      <c r="E2" s="383"/>
      <c r="F2" s="383"/>
      <c r="G2" s="383"/>
      <c r="H2" s="383"/>
      <c r="I2" s="383"/>
      <c r="J2" s="383"/>
      <c r="K2" s="383"/>
      <c r="L2" s="383"/>
      <c r="M2" s="383"/>
      <c r="N2" s="383"/>
      <c r="O2" s="383"/>
      <c r="P2" s="383"/>
      <c r="Q2" s="40"/>
      <c r="R2" s="40"/>
      <c r="S2" s="40"/>
      <c r="T2" s="40"/>
      <c r="U2" s="40"/>
      <c r="V2" s="40"/>
    </row>
    <row r="3" spans="1:22" ht="18.75" customHeight="1" x14ac:dyDescent="0.25">
      <c r="A3" s="463" t="s">
        <v>132</v>
      </c>
      <c r="B3" s="463"/>
      <c r="C3" s="463"/>
      <c r="D3" s="463"/>
      <c r="E3" s="463"/>
      <c r="F3" s="463"/>
      <c r="G3" s="463"/>
      <c r="H3" s="463"/>
      <c r="I3" s="463"/>
      <c r="J3" s="463"/>
      <c r="K3" s="463"/>
      <c r="L3" s="463"/>
      <c r="M3" s="463"/>
      <c r="N3" s="463"/>
      <c r="O3" s="463"/>
      <c r="P3" s="463"/>
      <c r="Q3" s="40"/>
      <c r="R3" s="40"/>
      <c r="S3" s="40"/>
      <c r="T3" s="40"/>
      <c r="U3" s="40"/>
      <c r="V3" s="40"/>
    </row>
    <row r="4" spans="1:22" ht="70.5" customHeight="1" x14ac:dyDescent="0.25">
      <c r="A4" s="464" t="s">
        <v>2</v>
      </c>
      <c r="B4" s="464"/>
      <c r="C4" s="464"/>
      <c r="D4" s="464"/>
      <c r="E4" s="464"/>
      <c r="F4" s="464"/>
      <c r="G4" s="464"/>
      <c r="H4" s="464"/>
      <c r="I4" s="464"/>
      <c r="J4" s="464"/>
      <c r="K4" s="464"/>
      <c r="L4" s="464"/>
      <c r="M4" s="464"/>
      <c r="N4" s="464"/>
      <c r="O4" s="464"/>
      <c r="P4" s="464"/>
      <c r="Q4" s="40"/>
      <c r="R4" s="40"/>
      <c r="S4" s="40"/>
      <c r="T4" s="40"/>
      <c r="U4" s="40"/>
      <c r="V4" s="40"/>
    </row>
    <row r="5" spans="1:22" ht="15" customHeight="1" x14ac:dyDescent="0.25">
      <c r="A5" s="40"/>
      <c r="B5" s="45"/>
      <c r="C5" s="40"/>
      <c r="D5" s="386"/>
      <c r="E5" s="386"/>
      <c r="F5" s="378" t="s">
        <v>49</v>
      </c>
      <c r="G5" s="378"/>
      <c r="H5" s="387"/>
      <c r="I5" s="387"/>
      <c r="J5" s="387"/>
      <c r="K5" s="42"/>
      <c r="L5" s="42"/>
      <c r="M5" s="42"/>
      <c r="N5" s="42"/>
      <c r="O5" s="42"/>
      <c r="P5" s="40"/>
      <c r="Q5" s="40"/>
      <c r="R5" s="40"/>
      <c r="S5" s="40"/>
      <c r="T5" s="378"/>
      <c r="U5" s="378"/>
      <c r="V5" s="378"/>
    </row>
    <row r="6" spans="1:22" ht="15" customHeight="1" x14ac:dyDescent="0.25">
      <c r="A6" s="40"/>
      <c r="B6" s="45"/>
      <c r="C6" s="40"/>
      <c r="D6" s="378"/>
      <c r="E6" s="378"/>
      <c r="F6" s="378" t="s">
        <v>50</v>
      </c>
      <c r="G6" s="378"/>
      <c r="H6" s="379"/>
      <c r="I6" s="379"/>
      <c r="J6" s="379"/>
      <c r="K6" s="42"/>
      <c r="L6" s="42"/>
      <c r="M6" s="42"/>
      <c r="N6" s="42"/>
      <c r="O6" s="42"/>
      <c r="P6" s="40"/>
      <c r="Q6" s="40"/>
      <c r="R6" s="40"/>
      <c r="S6" s="40"/>
      <c r="T6" s="378"/>
      <c r="U6" s="378"/>
      <c r="V6" s="378"/>
    </row>
    <row r="7" spans="1:22" ht="15" customHeight="1" x14ac:dyDescent="0.25">
      <c r="A7" s="40"/>
      <c r="B7" s="45"/>
      <c r="C7" s="40"/>
      <c r="D7" s="380"/>
      <c r="E7" s="380"/>
      <c r="F7" s="378"/>
      <c r="G7" s="378"/>
      <c r="H7" s="381"/>
      <c r="I7" s="381"/>
      <c r="J7" s="381"/>
      <c r="K7" s="42"/>
      <c r="L7" s="42"/>
      <c r="M7" s="42"/>
      <c r="N7" s="42"/>
      <c r="O7" s="42"/>
      <c r="P7" s="40"/>
      <c r="Q7" s="40"/>
      <c r="R7" s="40"/>
      <c r="S7" s="40"/>
      <c r="T7" s="378"/>
      <c r="U7" s="378"/>
      <c r="V7" s="378"/>
    </row>
    <row r="8" spans="1:22" x14ac:dyDescent="0.25">
      <c r="A8" s="40"/>
      <c r="B8" s="41"/>
      <c r="C8" s="41"/>
      <c r="D8" s="43"/>
      <c r="E8" s="43"/>
      <c r="F8" s="43"/>
      <c r="G8" s="40"/>
      <c r="H8" s="40"/>
      <c r="I8" s="40"/>
      <c r="J8" s="40"/>
      <c r="K8" s="40"/>
      <c r="L8" s="40"/>
      <c r="M8" s="40"/>
      <c r="N8" s="40"/>
      <c r="O8" s="40"/>
      <c r="P8" s="44"/>
      <c r="Q8" s="40"/>
      <c r="R8" s="40"/>
      <c r="S8" s="40"/>
      <c r="T8" s="40"/>
      <c r="U8" s="40"/>
      <c r="V8" s="40"/>
    </row>
    <row r="9" spans="1:22" ht="17.25" x14ac:dyDescent="0.25">
      <c r="A9" s="366" t="s">
        <v>51</v>
      </c>
      <c r="B9" s="366"/>
      <c r="C9" s="366"/>
      <c r="D9" s="366"/>
      <c r="E9" s="366"/>
      <c r="F9" s="366"/>
      <c r="G9" s="366"/>
      <c r="H9" s="366"/>
      <c r="I9" s="366"/>
      <c r="J9" s="366"/>
      <c r="K9" s="366"/>
      <c r="L9" s="366"/>
      <c r="M9" s="366"/>
      <c r="N9" s="366"/>
      <c r="O9" s="366"/>
      <c r="P9" s="366"/>
      <c r="Q9" s="40"/>
      <c r="R9" s="40"/>
      <c r="S9" s="40"/>
      <c r="T9" s="40"/>
      <c r="U9" s="40"/>
      <c r="V9" s="40"/>
    </row>
    <row r="10" spans="1:22" ht="17.25" customHeight="1" x14ac:dyDescent="0.25">
      <c r="A10" s="390"/>
      <c r="B10" s="390"/>
      <c r="C10" s="390"/>
      <c r="D10" s="390"/>
      <c r="E10" s="390"/>
      <c r="F10" s="390"/>
      <c r="G10" s="390"/>
      <c r="H10" s="390"/>
      <c r="I10" s="390"/>
      <c r="J10" s="390"/>
      <c r="K10" s="390"/>
      <c r="L10" s="390"/>
      <c r="M10" s="390"/>
      <c r="N10" s="390"/>
      <c r="O10" s="390"/>
      <c r="P10" s="390"/>
      <c r="Q10" s="40"/>
      <c r="R10" s="40"/>
      <c r="S10" s="40"/>
      <c r="T10" s="40"/>
      <c r="U10" s="40"/>
      <c r="V10" s="40"/>
    </row>
    <row r="11" spans="1:22" ht="17.25" x14ac:dyDescent="0.25">
      <c r="A11" s="367" t="s">
        <v>52</v>
      </c>
      <c r="B11" s="367"/>
      <c r="C11" s="367"/>
      <c r="D11" s="367"/>
      <c r="E11" s="367"/>
      <c r="F11" s="367"/>
      <c r="G11" s="367"/>
      <c r="H11" s="367"/>
      <c r="I11" s="367"/>
      <c r="J11" s="367"/>
      <c r="K11" s="367"/>
      <c r="L11" s="367"/>
      <c r="M11" s="367"/>
      <c r="N11" s="367"/>
      <c r="O11" s="367"/>
      <c r="P11" s="367"/>
      <c r="Q11" s="40"/>
      <c r="R11" s="40"/>
      <c r="S11" s="40"/>
      <c r="T11" s="40"/>
      <c r="U11" s="40"/>
      <c r="V11" s="40"/>
    </row>
    <row r="12" spans="1:22" x14ac:dyDescent="0.25">
      <c r="A12" s="390"/>
      <c r="B12" s="390"/>
      <c r="C12" s="390"/>
      <c r="D12" s="390"/>
      <c r="E12" s="390"/>
      <c r="F12" s="390"/>
      <c r="G12" s="390"/>
      <c r="H12" s="390"/>
      <c r="I12" s="390"/>
      <c r="J12" s="390"/>
      <c r="K12" s="390"/>
      <c r="L12" s="390"/>
      <c r="M12" s="390"/>
      <c r="N12" s="390"/>
      <c r="O12" s="390"/>
      <c r="P12" s="390"/>
    </row>
    <row r="13" spans="1:22" ht="15.75" customHeight="1" thickBot="1" x14ac:dyDescent="0.3">
      <c r="A13" s="390"/>
      <c r="B13" s="390"/>
      <c r="C13" s="390"/>
      <c r="D13" s="390"/>
      <c r="E13" s="390"/>
      <c r="F13" s="390"/>
      <c r="G13" s="390"/>
      <c r="H13" s="390"/>
      <c r="I13" s="390"/>
      <c r="J13" s="390"/>
      <c r="K13" s="390"/>
      <c r="L13" s="390"/>
      <c r="M13" s="390"/>
      <c r="N13" s="390"/>
      <c r="O13" s="390"/>
      <c r="P13" s="390"/>
    </row>
    <row r="14" spans="1:22" ht="15" customHeight="1" x14ac:dyDescent="0.25">
      <c r="A14" s="459" t="s">
        <v>12</v>
      </c>
      <c r="B14" s="460"/>
      <c r="C14" s="46" t="s">
        <v>13</v>
      </c>
      <c r="D14" s="46" t="s">
        <v>14</v>
      </c>
      <c r="E14" s="46" t="s">
        <v>15</v>
      </c>
      <c r="F14" s="46" t="s">
        <v>53</v>
      </c>
      <c r="G14" s="46" t="s">
        <v>54</v>
      </c>
      <c r="H14" s="46" t="s">
        <v>55</v>
      </c>
      <c r="I14" s="46" t="s">
        <v>56</v>
      </c>
      <c r="J14" s="46" t="s">
        <v>57</v>
      </c>
      <c r="K14" s="46" t="s">
        <v>58</v>
      </c>
      <c r="L14" s="46" t="s">
        <v>59</v>
      </c>
      <c r="M14" s="46" t="s">
        <v>60</v>
      </c>
      <c r="N14" s="46" t="s">
        <v>61</v>
      </c>
      <c r="O14" s="46" t="s">
        <v>62</v>
      </c>
    </row>
    <row r="15" spans="1:22" ht="17.100000000000001" customHeight="1" thickBot="1" x14ac:dyDescent="0.3">
      <c r="A15" s="461"/>
      <c r="B15" s="462"/>
      <c r="C15" s="304" t="s">
        <v>36</v>
      </c>
      <c r="D15" s="304" t="s">
        <v>36</v>
      </c>
      <c r="E15" s="304" t="s">
        <v>36</v>
      </c>
      <c r="F15" s="304" t="s">
        <v>36</v>
      </c>
      <c r="G15" s="304" t="s">
        <v>36</v>
      </c>
      <c r="H15" s="304" t="s">
        <v>36</v>
      </c>
      <c r="I15" s="304" t="s">
        <v>36</v>
      </c>
      <c r="J15" s="304" t="s">
        <v>36</v>
      </c>
      <c r="K15" s="304" t="s">
        <v>36</v>
      </c>
      <c r="L15" s="304" t="s">
        <v>36</v>
      </c>
      <c r="M15" s="304" t="s">
        <v>36</v>
      </c>
      <c r="N15" s="304" t="s">
        <v>36</v>
      </c>
      <c r="O15" s="99" t="s">
        <v>35</v>
      </c>
    </row>
    <row r="16" spans="1:22" ht="24" customHeight="1" x14ac:dyDescent="0.25">
      <c r="A16" s="465" t="s">
        <v>83</v>
      </c>
      <c r="B16" s="100" t="s">
        <v>20</v>
      </c>
      <c r="C16" s="301"/>
      <c r="D16" s="302">
        <v>1</v>
      </c>
      <c r="E16" s="302">
        <v>1</v>
      </c>
      <c r="F16" s="301"/>
      <c r="G16" s="302">
        <v>2</v>
      </c>
      <c r="H16" s="302">
        <v>3</v>
      </c>
      <c r="I16" s="302">
        <v>3</v>
      </c>
      <c r="J16" s="302">
        <v>1</v>
      </c>
      <c r="K16" s="302">
        <v>5</v>
      </c>
      <c r="L16" s="301"/>
      <c r="M16" s="301"/>
      <c r="N16" s="302">
        <v>1</v>
      </c>
      <c r="O16" s="303">
        <f>SUM(C16:N16)</f>
        <v>17</v>
      </c>
    </row>
    <row r="17" spans="1:15" ht="17.100000000000001" customHeight="1" x14ac:dyDescent="0.25">
      <c r="A17" s="465"/>
      <c r="B17" s="94" t="s">
        <v>21</v>
      </c>
      <c r="C17" s="39">
        <v>1</v>
      </c>
      <c r="D17" s="98"/>
      <c r="E17" s="39">
        <v>1</v>
      </c>
      <c r="F17" s="98"/>
      <c r="G17" s="39">
        <v>1</v>
      </c>
      <c r="H17" s="98"/>
      <c r="I17" s="39">
        <v>2</v>
      </c>
      <c r="J17" s="39">
        <v>2</v>
      </c>
      <c r="K17" s="39">
        <v>1</v>
      </c>
      <c r="L17" s="39">
        <v>1</v>
      </c>
      <c r="M17" s="98"/>
      <c r="N17" s="98"/>
      <c r="O17" s="291">
        <f>SUM(C17:L17)</f>
        <v>9</v>
      </c>
    </row>
    <row r="18" spans="1:15" ht="17.100000000000001" customHeight="1" x14ac:dyDescent="0.25">
      <c r="A18" s="465"/>
      <c r="B18" s="94" t="s">
        <v>76</v>
      </c>
      <c r="C18" s="98"/>
      <c r="D18" s="98"/>
      <c r="E18" s="98"/>
      <c r="F18" s="98"/>
      <c r="G18" s="98"/>
      <c r="H18" s="98"/>
      <c r="I18" s="98"/>
      <c r="J18" s="98"/>
      <c r="K18" s="98"/>
      <c r="L18" s="98"/>
      <c r="M18" s="98"/>
      <c r="N18" s="98"/>
      <c r="O18" s="98"/>
    </row>
    <row r="19" spans="1:15" ht="17.100000000000001" customHeight="1" x14ac:dyDescent="0.25">
      <c r="A19" s="465"/>
      <c r="B19" s="94" t="s">
        <v>22</v>
      </c>
      <c r="C19" s="98"/>
      <c r="D19" s="98"/>
      <c r="E19" s="98"/>
      <c r="F19" s="98"/>
      <c r="G19" s="98"/>
      <c r="H19" s="98"/>
      <c r="I19" s="98"/>
      <c r="J19" s="98"/>
      <c r="K19" s="98"/>
      <c r="L19" s="98"/>
      <c r="M19" s="98"/>
      <c r="N19" s="98"/>
      <c r="O19" s="98"/>
    </row>
    <row r="20" spans="1:15" ht="23.25" customHeight="1" x14ac:dyDescent="0.25">
      <c r="A20" s="465"/>
      <c r="B20" s="94" t="s">
        <v>23</v>
      </c>
      <c r="C20" s="98"/>
      <c r="D20" s="98"/>
      <c r="E20" s="98"/>
      <c r="F20" s="98"/>
      <c r="G20" s="98"/>
      <c r="H20" s="98"/>
      <c r="I20" s="98"/>
      <c r="J20" s="98"/>
      <c r="K20" s="98"/>
      <c r="L20" s="98"/>
      <c r="M20" s="98"/>
      <c r="N20" s="98"/>
      <c r="O20" s="98"/>
    </row>
    <row r="21" spans="1:15" ht="27" customHeight="1" x14ac:dyDescent="0.25">
      <c r="A21" s="465"/>
      <c r="B21" s="94" t="s">
        <v>24</v>
      </c>
      <c r="C21" s="98"/>
      <c r="D21" s="98"/>
      <c r="E21" s="98"/>
      <c r="F21" s="98"/>
      <c r="G21" s="98"/>
      <c r="H21" s="98"/>
      <c r="I21" s="98"/>
      <c r="J21" s="98"/>
      <c r="K21" s="98"/>
      <c r="L21" s="98"/>
      <c r="M21" s="98"/>
      <c r="N21" s="98"/>
      <c r="O21" s="98"/>
    </row>
    <row r="22" spans="1:15" ht="17.100000000000001" customHeight="1" x14ac:dyDescent="0.25">
      <c r="A22" s="465"/>
      <c r="B22" s="94" t="s">
        <v>25</v>
      </c>
      <c r="C22" s="98"/>
      <c r="D22" s="98"/>
      <c r="E22" s="98"/>
      <c r="F22" s="98"/>
      <c r="G22" s="98"/>
      <c r="H22" s="98"/>
      <c r="I22" s="98"/>
      <c r="J22" s="98"/>
      <c r="K22" s="98"/>
      <c r="L22" s="98"/>
      <c r="M22" s="98"/>
      <c r="N22" s="98"/>
      <c r="O22" s="98"/>
    </row>
    <row r="23" spans="1:15" ht="17.100000000000001" customHeight="1" x14ac:dyDescent="0.25">
      <c r="A23" s="465"/>
      <c r="B23" s="94" t="s">
        <v>26</v>
      </c>
      <c r="C23" s="98"/>
      <c r="D23" s="98"/>
      <c r="E23" s="98"/>
      <c r="F23" s="98"/>
      <c r="G23" s="98"/>
      <c r="H23" s="98"/>
      <c r="I23" s="98"/>
      <c r="J23" s="98"/>
      <c r="K23" s="98"/>
      <c r="L23" s="98"/>
      <c r="M23" s="98"/>
      <c r="N23" s="98"/>
      <c r="O23" s="98"/>
    </row>
    <row r="24" spans="1:15" ht="20.25" customHeight="1" thickBot="1" x14ac:dyDescent="0.3">
      <c r="A24" s="466"/>
      <c r="B24" s="94" t="s">
        <v>27</v>
      </c>
      <c r="C24" s="98"/>
      <c r="D24" s="98"/>
      <c r="E24" s="98"/>
      <c r="F24" s="98"/>
      <c r="G24" s="98"/>
      <c r="H24" s="98"/>
      <c r="I24" s="98"/>
      <c r="J24" s="98"/>
      <c r="K24" s="98"/>
      <c r="L24" s="98"/>
      <c r="M24" s="98"/>
      <c r="N24" s="98"/>
      <c r="O24" s="98"/>
    </row>
    <row r="25" spans="1:15" ht="24" customHeight="1" thickTop="1" thickBot="1" x14ac:dyDescent="0.3">
      <c r="A25" s="38" t="s">
        <v>84</v>
      </c>
      <c r="B25" s="48"/>
      <c r="C25" s="98"/>
      <c r="D25" s="98"/>
      <c r="E25" s="98"/>
      <c r="F25" s="98"/>
      <c r="G25" s="98"/>
      <c r="H25" s="98"/>
      <c r="I25" s="98"/>
      <c r="J25" s="98"/>
      <c r="K25" s="98"/>
      <c r="L25" s="98"/>
      <c r="M25" s="98"/>
      <c r="N25" s="98"/>
      <c r="O25" s="98"/>
    </row>
    <row r="26" spans="1:15" s="40" customFormat="1" ht="24" customHeight="1" thickTop="1" thickBot="1" x14ac:dyDescent="0.3">
      <c r="A26" s="92" t="s">
        <v>121</v>
      </c>
      <c r="B26" s="95"/>
      <c r="C26" s="98"/>
      <c r="D26" s="39">
        <v>1</v>
      </c>
      <c r="E26" s="98"/>
      <c r="F26" s="98"/>
      <c r="G26" s="98"/>
      <c r="H26" s="98"/>
      <c r="I26" s="98"/>
      <c r="J26" s="98"/>
      <c r="K26" s="98"/>
      <c r="L26" s="98"/>
      <c r="M26" s="39">
        <v>3</v>
      </c>
      <c r="N26" s="98"/>
      <c r="O26" s="293">
        <v>4</v>
      </c>
    </row>
    <row r="27" spans="1:15" ht="17.100000000000001" customHeight="1" thickTop="1" thickBot="1" x14ac:dyDescent="0.3">
      <c r="A27" s="30" t="s">
        <v>28</v>
      </c>
      <c r="B27" s="96" t="s">
        <v>29</v>
      </c>
      <c r="C27" s="98"/>
      <c r="D27" s="98"/>
      <c r="E27" s="98"/>
      <c r="F27" s="98"/>
      <c r="G27" s="39">
        <v>1</v>
      </c>
      <c r="H27" s="98"/>
      <c r="I27" s="98"/>
      <c r="J27" s="39">
        <v>1</v>
      </c>
      <c r="K27" s="98"/>
      <c r="L27" s="98"/>
      <c r="M27" s="98"/>
      <c r="N27" s="98"/>
      <c r="O27" s="293">
        <v>2</v>
      </c>
    </row>
    <row r="28" spans="1:15" ht="17.100000000000001" customHeight="1" thickTop="1" thickBot="1" x14ac:dyDescent="0.3">
      <c r="A28" s="31" t="s">
        <v>30</v>
      </c>
      <c r="B28" s="97" t="s">
        <v>31</v>
      </c>
      <c r="C28" s="98"/>
      <c r="D28" s="98"/>
      <c r="E28" s="98"/>
      <c r="F28" s="98"/>
      <c r="G28" s="98"/>
      <c r="H28" s="98"/>
      <c r="I28" s="98"/>
      <c r="J28" s="98"/>
      <c r="K28" s="98"/>
      <c r="L28" s="98"/>
      <c r="M28" s="98"/>
      <c r="N28" s="98"/>
      <c r="O28" s="98"/>
    </row>
    <row r="29" spans="1:15" ht="17.100000000000001" customHeight="1" thickTop="1" x14ac:dyDescent="0.25">
      <c r="A29" s="467" t="s">
        <v>85</v>
      </c>
      <c r="B29" s="96" t="s">
        <v>32</v>
      </c>
      <c r="C29" s="98"/>
      <c r="D29" s="98"/>
      <c r="E29" s="39">
        <v>1</v>
      </c>
      <c r="F29" s="98"/>
      <c r="G29" s="39">
        <v>2</v>
      </c>
      <c r="H29" s="98"/>
      <c r="I29" s="98"/>
      <c r="J29" s="98"/>
      <c r="K29" s="39">
        <v>1</v>
      </c>
      <c r="L29" s="98"/>
      <c r="M29" s="39">
        <v>1</v>
      </c>
      <c r="N29" s="98"/>
      <c r="O29" s="293">
        <v>5</v>
      </c>
    </row>
    <row r="30" spans="1:15" ht="17.100000000000001" customHeight="1" thickBot="1" x14ac:dyDescent="0.3">
      <c r="A30" s="466"/>
      <c r="B30" s="94" t="s">
        <v>33</v>
      </c>
      <c r="C30" s="98"/>
      <c r="D30" s="98"/>
      <c r="E30" s="98"/>
      <c r="F30" s="98"/>
      <c r="G30" s="98"/>
      <c r="H30" s="98"/>
      <c r="I30" s="98"/>
      <c r="J30" s="98"/>
      <c r="K30" s="98"/>
      <c r="L30" s="98"/>
      <c r="M30" s="98"/>
      <c r="N30" s="98"/>
      <c r="O30" s="98"/>
    </row>
    <row r="31" spans="1:15" ht="17.100000000000001" customHeight="1" thickTop="1" thickBot="1" x14ac:dyDescent="0.3">
      <c r="A31" s="92" t="s">
        <v>34</v>
      </c>
      <c r="B31" s="292"/>
      <c r="C31" s="294"/>
      <c r="D31" s="294"/>
      <c r="E31" s="294"/>
      <c r="F31" s="294"/>
      <c r="G31" s="294"/>
      <c r="H31" s="294"/>
      <c r="I31" s="294"/>
      <c r="J31" s="295">
        <v>3</v>
      </c>
      <c r="K31" s="294"/>
      <c r="L31" s="294"/>
      <c r="M31" s="294"/>
      <c r="N31" s="294"/>
      <c r="O31" s="296">
        <v>3</v>
      </c>
    </row>
    <row r="32" spans="1:15" ht="44.25" customHeight="1" thickBot="1" x14ac:dyDescent="0.3">
      <c r="A32" s="457" t="s">
        <v>35</v>
      </c>
      <c r="B32" s="458"/>
      <c r="C32" s="297">
        <v>1</v>
      </c>
      <c r="D32" s="298">
        <v>2</v>
      </c>
      <c r="E32" s="298">
        <v>3</v>
      </c>
      <c r="F32" s="298">
        <v>0</v>
      </c>
      <c r="G32" s="299">
        <v>6</v>
      </c>
      <c r="H32" s="300">
        <v>3</v>
      </c>
      <c r="I32" s="300">
        <v>5</v>
      </c>
      <c r="J32" s="300">
        <v>7</v>
      </c>
      <c r="K32" s="300">
        <v>7</v>
      </c>
      <c r="L32" s="300">
        <v>1</v>
      </c>
      <c r="M32" s="300">
        <v>4</v>
      </c>
      <c r="N32" s="300">
        <v>1</v>
      </c>
      <c r="O32" s="298">
        <f>SUM(O16:O31)</f>
        <v>40</v>
      </c>
    </row>
  </sheetData>
  <mergeCells count="24">
    <mergeCell ref="A29:A30"/>
    <mergeCell ref="D7:E7"/>
    <mergeCell ref="F7:G7"/>
    <mergeCell ref="H7:J7"/>
    <mergeCell ref="A9:P9"/>
    <mergeCell ref="A11:P11"/>
    <mergeCell ref="A12:P13"/>
    <mergeCell ref="A10:P10"/>
    <mergeCell ref="A32:B32"/>
    <mergeCell ref="A14:B15"/>
    <mergeCell ref="T7:V7"/>
    <mergeCell ref="A1:P1"/>
    <mergeCell ref="A2:P2"/>
    <mergeCell ref="A3:P3"/>
    <mergeCell ref="A4:P4"/>
    <mergeCell ref="D5:E5"/>
    <mergeCell ref="F5:G5"/>
    <mergeCell ref="H5:J5"/>
    <mergeCell ref="T5:V5"/>
    <mergeCell ref="D6:E6"/>
    <mergeCell ref="F6:G6"/>
    <mergeCell ref="H6:J6"/>
    <mergeCell ref="T6:V6"/>
    <mergeCell ref="A16:A2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
  <sheetViews>
    <sheetView workbookViewId="0">
      <selection activeCell="J24" sqref="J24"/>
    </sheetView>
  </sheetViews>
  <sheetFormatPr defaultRowHeight="15" x14ac:dyDescent="0.25"/>
  <sheetData>
    <row r="1" spans="1:39" ht="15.75" x14ac:dyDescent="0.25">
      <c r="A1" s="468" t="s">
        <v>37</v>
      </c>
      <c r="B1" s="468"/>
      <c r="C1" s="468"/>
      <c r="D1" s="468"/>
      <c r="E1" s="468"/>
      <c r="F1" s="468"/>
      <c r="G1" s="468"/>
      <c r="H1" s="468"/>
      <c r="I1" s="468"/>
      <c r="J1" s="468"/>
      <c r="K1" s="468"/>
      <c r="L1" s="468"/>
    </row>
    <row r="2" spans="1:39" x14ac:dyDescent="0.25">
      <c r="A2" s="11"/>
      <c r="B2" s="11"/>
      <c r="C2" s="11"/>
      <c r="D2" s="11"/>
      <c r="E2" s="11"/>
      <c r="F2" s="11"/>
      <c r="G2" s="11"/>
      <c r="H2" s="11"/>
      <c r="I2" s="11"/>
      <c r="J2" s="12"/>
      <c r="K2" s="12"/>
      <c r="L2" s="12"/>
    </row>
    <row r="3" spans="1:39" x14ac:dyDescent="0.25">
      <c r="A3" s="471" t="s">
        <v>38</v>
      </c>
      <c r="B3" s="471"/>
      <c r="C3" s="471"/>
      <c r="D3" s="471"/>
      <c r="E3" s="471"/>
      <c r="F3" s="471"/>
      <c r="G3" s="471"/>
      <c r="H3" s="471"/>
      <c r="I3" s="471"/>
      <c r="J3" s="23"/>
      <c r="K3" s="23"/>
      <c r="L3" s="23"/>
    </row>
    <row r="4" spans="1:39" x14ac:dyDescent="0.25">
      <c r="A4" s="24" t="s">
        <v>77</v>
      </c>
      <c r="B4" s="25"/>
      <c r="C4" s="25"/>
      <c r="D4" s="25"/>
      <c r="E4" s="25"/>
      <c r="F4" s="25"/>
      <c r="G4" s="25"/>
      <c r="H4" s="25"/>
      <c r="I4" s="25"/>
      <c r="J4" s="23"/>
      <c r="K4" s="23"/>
      <c r="L4" s="23"/>
    </row>
    <row r="5" spans="1:39" x14ac:dyDescent="0.25">
      <c r="A5" s="473" t="s">
        <v>78</v>
      </c>
      <c r="B5" s="473"/>
      <c r="C5" s="473"/>
      <c r="D5" s="473"/>
      <c r="E5" s="473"/>
      <c r="F5" s="473"/>
      <c r="G5" s="473"/>
      <c r="H5" s="473"/>
      <c r="I5" s="473"/>
      <c r="J5" s="23"/>
      <c r="K5" s="23"/>
      <c r="L5" s="23"/>
    </row>
    <row r="6" spans="1:39" x14ac:dyDescent="0.25">
      <c r="A6" s="24" t="s">
        <v>79</v>
      </c>
      <c r="B6" s="27"/>
      <c r="C6" s="28"/>
      <c r="D6" s="28"/>
      <c r="E6" s="27"/>
      <c r="F6" s="28"/>
      <c r="G6" s="28"/>
      <c r="H6" s="28"/>
      <c r="I6" s="28"/>
      <c r="J6" s="23"/>
      <c r="K6" s="23"/>
      <c r="L6" s="23"/>
    </row>
    <row r="7" spans="1:39" s="36" customFormat="1" ht="12.75" x14ac:dyDescent="0.2">
      <c r="A7" s="26" t="s">
        <v>80</v>
      </c>
      <c r="B7" s="28"/>
      <c r="C7" s="28"/>
      <c r="D7" s="28"/>
      <c r="E7" s="28"/>
      <c r="F7" s="28"/>
      <c r="G7" s="28"/>
      <c r="H7" s="28"/>
      <c r="I7" s="28"/>
      <c r="J7" s="35"/>
      <c r="K7" s="35"/>
      <c r="L7" s="35"/>
    </row>
    <row r="8" spans="1:39" x14ac:dyDescent="0.25">
      <c r="A8" s="24" t="s">
        <v>81</v>
      </c>
      <c r="B8" s="27"/>
      <c r="C8" s="28"/>
      <c r="D8" s="28"/>
      <c r="E8" s="28"/>
      <c r="F8" s="28"/>
      <c r="G8" s="28"/>
      <c r="H8" s="28"/>
      <c r="I8" s="28"/>
      <c r="J8" s="23"/>
      <c r="K8" s="23"/>
      <c r="L8" s="23"/>
    </row>
    <row r="9" spans="1:39" x14ac:dyDescent="0.25">
      <c r="A9" s="24"/>
      <c r="B9" s="27"/>
      <c r="C9" s="28"/>
      <c r="D9" s="28"/>
      <c r="E9" s="28"/>
      <c r="F9" s="28"/>
      <c r="G9" s="28"/>
      <c r="H9" s="28"/>
      <c r="I9" s="28"/>
      <c r="J9" s="23"/>
      <c r="K9" s="23"/>
      <c r="L9" s="23"/>
    </row>
    <row r="10" spans="1:39" x14ac:dyDescent="0.25">
      <c r="A10" s="27"/>
      <c r="B10" s="27"/>
      <c r="C10" s="27"/>
      <c r="D10" s="27"/>
      <c r="E10" s="27"/>
      <c r="F10" s="27"/>
      <c r="G10" s="27"/>
      <c r="H10" s="27"/>
      <c r="I10" s="27"/>
      <c r="J10" s="23"/>
      <c r="K10" s="23"/>
      <c r="L10" s="23"/>
    </row>
    <row r="11" spans="1:39" ht="15" customHeight="1" x14ac:dyDescent="0.25">
      <c r="A11" s="472" t="s">
        <v>68</v>
      </c>
      <c r="B11" s="472"/>
      <c r="C11" s="472"/>
      <c r="D11" s="472"/>
      <c r="E11" s="472"/>
      <c r="F11" s="472"/>
      <c r="G11" s="472"/>
      <c r="H11" s="472"/>
      <c r="I11" s="10"/>
      <c r="J11" s="23"/>
      <c r="K11" s="23"/>
      <c r="L11" s="23"/>
    </row>
    <row r="12" spans="1:39" ht="15" customHeight="1" x14ac:dyDescent="0.25">
      <c r="A12" s="469" t="s">
        <v>67</v>
      </c>
      <c r="B12" s="469"/>
      <c r="C12" s="469"/>
      <c r="D12" s="469"/>
      <c r="E12" s="469"/>
      <c r="F12" s="469"/>
      <c r="G12" s="469"/>
      <c r="H12" s="469"/>
      <c r="I12" s="469"/>
      <c r="J12" s="469"/>
      <c r="K12" s="469"/>
      <c r="L12" s="23"/>
    </row>
    <row r="13" spans="1:39" ht="47.25" customHeight="1" x14ac:dyDescent="0.25">
      <c r="A13" s="469" t="s">
        <v>71</v>
      </c>
      <c r="B13" s="469"/>
      <c r="C13" s="469"/>
      <c r="D13" s="469"/>
      <c r="E13" s="469"/>
      <c r="F13" s="469"/>
      <c r="G13" s="469"/>
      <c r="H13" s="469"/>
      <c r="I13" s="469"/>
      <c r="J13" s="469"/>
      <c r="K13" s="469"/>
      <c r="L13" s="469"/>
      <c r="M13" s="14"/>
    </row>
    <row r="14" spans="1:39" s="13" customFormat="1" ht="63" customHeight="1" x14ac:dyDescent="0.25">
      <c r="A14" s="470" t="s">
        <v>69</v>
      </c>
      <c r="B14" s="470"/>
      <c r="C14" s="470"/>
      <c r="D14" s="470"/>
      <c r="E14" s="470"/>
      <c r="F14" s="470"/>
      <c r="G14" s="470"/>
      <c r="H14" s="470"/>
      <c r="I14" s="470"/>
      <c r="J14" s="470"/>
      <c r="K14" s="470"/>
      <c r="L14" s="29"/>
    </row>
    <row r="15" spans="1:39" ht="35.25" customHeight="1" x14ac:dyDescent="0.25">
      <c r="A15" s="470" t="s">
        <v>70</v>
      </c>
      <c r="B15" s="470"/>
      <c r="C15" s="470"/>
      <c r="D15" s="470"/>
      <c r="E15" s="470"/>
      <c r="F15" s="470"/>
      <c r="G15" s="470"/>
      <c r="H15" s="470"/>
      <c r="I15" s="470"/>
      <c r="J15" s="470"/>
      <c r="K15" s="470"/>
      <c r="L15" s="47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row>
    <row r="16" spans="1:39" x14ac:dyDescent="0.25">
      <c r="A16" s="470"/>
      <c r="B16" s="470"/>
      <c r="C16" s="470"/>
      <c r="D16" s="470"/>
      <c r="E16" s="470"/>
      <c r="F16" s="470"/>
      <c r="G16" s="470"/>
      <c r="H16" s="470"/>
      <c r="I16" s="470"/>
      <c r="J16" s="470"/>
      <c r="K16" s="470"/>
      <c r="L16" s="470"/>
    </row>
    <row r="17" spans="1:12" x14ac:dyDescent="0.25">
      <c r="A17" s="12"/>
      <c r="B17" s="12"/>
      <c r="C17" s="12"/>
      <c r="D17" s="12"/>
      <c r="E17" s="12"/>
      <c r="F17" s="12"/>
      <c r="G17" s="12"/>
      <c r="H17" s="12"/>
      <c r="I17" s="12"/>
      <c r="J17" s="12"/>
      <c r="K17" s="12"/>
      <c r="L17" s="12"/>
    </row>
    <row r="19" spans="1:12" x14ac:dyDescent="0.25">
      <c r="A19" s="12"/>
      <c r="B19" s="12"/>
      <c r="C19" s="12"/>
      <c r="D19" s="12"/>
      <c r="E19" s="12"/>
      <c r="F19" s="12"/>
      <c r="G19" s="12"/>
      <c r="H19" s="12"/>
      <c r="I19" s="12"/>
      <c r="J19" s="12"/>
      <c r="K19" s="12"/>
      <c r="L19" s="12"/>
    </row>
    <row r="20" spans="1:12" x14ac:dyDescent="0.25">
      <c r="A20" s="12"/>
      <c r="B20" s="12"/>
      <c r="C20" s="12"/>
      <c r="D20" s="12"/>
      <c r="E20" s="12"/>
      <c r="F20" s="12"/>
      <c r="G20" s="12"/>
      <c r="H20" s="12"/>
      <c r="I20" s="12"/>
      <c r="J20" s="12"/>
      <c r="K20" s="12"/>
      <c r="L20" s="12"/>
    </row>
  </sheetData>
  <mergeCells count="8">
    <mergeCell ref="A1:L1"/>
    <mergeCell ref="A13:L13"/>
    <mergeCell ref="A12:K12"/>
    <mergeCell ref="A14:K14"/>
    <mergeCell ref="A15:L16"/>
    <mergeCell ref="A3:I3"/>
    <mergeCell ref="A11:H11"/>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a) druh, počet a výsledok ÚK</vt:lpstr>
      <vt:lpstr>b) druh a počet zistení</vt:lpstr>
      <vt:lpstr>c) druh a počet opatrení</vt:lpstr>
      <vt:lpstr>d) druh a počet porušení</vt:lpstr>
      <vt:lpstr>legenda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2024-01-16T12:18:30Z</dcterms:modified>
</cp:coreProperties>
</file>